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580" windowHeight="6240" activeTab="1"/>
  </bookViews>
  <sheets>
    <sheet name="Elyaf Detay Beyanı" sheetId="1" r:id="rId1"/>
    <sheet name="Polyester Elyaf " sheetId="2" r:id="rId2"/>
    <sheet name="Akrilik Elyaf" sheetId="3" r:id="rId3"/>
  </sheets>
  <externalReferences>
    <externalReference r:id="rId6"/>
    <externalReference r:id="rId7"/>
  </externalReferences>
  <definedNames>
    <definedName name="DAT1">'[1]PC'!#REF!</definedName>
    <definedName name="DAT10">'[2]Sayfa1'!#REF!</definedName>
    <definedName name="DAT11">'[2]Sayfa1'!#REF!</definedName>
    <definedName name="DAT17">'[2]Sayfa1'!#REF!</definedName>
    <definedName name="DAT18">'[2]Sayfa1'!#REF!</definedName>
    <definedName name="DAT6">'[2]Sayfa1'!#REF!</definedName>
    <definedName name="DAT7">'[2]Sayfa1'!#REF!</definedName>
    <definedName name="DAT8">'[2]Sayfa1'!#REF!</definedName>
    <definedName name="DAT9">'[2]Sayfa1'!#REF!</definedName>
    <definedName name="m">#REF!</definedName>
    <definedName name="N" localSheetId="0">#REF!</definedName>
    <definedName name="NN">#REF!</definedName>
    <definedName name="_xlnm.Print_Area" localSheetId="2">'Akrilik Elyaf'!$C$16:$H$66</definedName>
    <definedName name="_xlnm.Print_Area" localSheetId="0">'Elyaf Detay Beyanı'!$A$1:$L$52</definedName>
    <definedName name="_xlnm.Print_Area" localSheetId="1">'Polyester Elyaf '!$C$16:$H$89</definedName>
  </definedNames>
  <calcPr fullCalcOnLoad="1"/>
</workbook>
</file>

<file path=xl/sharedStrings.xml><?xml version="1.0" encoding="utf-8"?>
<sst xmlns="http://schemas.openxmlformats.org/spreadsheetml/2006/main" count="139" uniqueCount="87">
  <si>
    <t>Usd / Kg</t>
  </si>
  <si>
    <t>Toplam Maliyet - USD / Kg</t>
  </si>
  <si>
    <t>1 denye ve üzeri Standard Beyaz Elyaf_Tow</t>
  </si>
  <si>
    <t>Küçük denye farkı (1 denyeden küçük)</t>
  </si>
  <si>
    <t>Yanmazlık Farkı (Standard Beyaz'a göre)</t>
  </si>
  <si>
    <t>Optiklik Farkı (Standard Beyaz'a göre</t>
  </si>
  <si>
    <t>Siyah Farkı</t>
  </si>
  <si>
    <t>Renkli Farkı</t>
  </si>
  <si>
    <t>Tops Olma Farkı</t>
  </si>
  <si>
    <t>Hollow farkı</t>
  </si>
  <si>
    <t>Silikonlu farkı</t>
  </si>
  <si>
    <t>Hollow Silikonlu farkı</t>
  </si>
  <si>
    <t>Siliconized Conjugate farkı</t>
  </si>
  <si>
    <t>hollow siliconized conjugate farkı</t>
  </si>
  <si>
    <t>Low Melt farkı</t>
  </si>
  <si>
    <t>Katyonik farkı</t>
  </si>
  <si>
    <t>Bico/Spiral Crimp farkı</t>
  </si>
  <si>
    <t>px</t>
  </si>
  <si>
    <t>meoh</t>
  </si>
  <si>
    <t>dmt conv cost</t>
  </si>
  <si>
    <t>rm loss</t>
  </si>
  <si>
    <t>meg</t>
  </si>
  <si>
    <t>staple conversion cost</t>
  </si>
  <si>
    <t>overhead</t>
  </si>
  <si>
    <t>standard staple cost</t>
  </si>
  <si>
    <t>usd/t</t>
  </si>
  <si>
    <t>usd/kg</t>
  </si>
  <si>
    <t>Asya Kontrat</t>
  </si>
  <si>
    <t>Fiyatı usd/t</t>
  </si>
  <si>
    <t>5503.30.00</t>
  </si>
  <si>
    <t>2,0 - 5,0 denye</t>
  </si>
  <si>
    <t>1,5 denye ve altındakiler</t>
  </si>
  <si>
    <t>6,0 denye ve üstündekiler</t>
  </si>
  <si>
    <t>5501.30.00</t>
  </si>
  <si>
    <t>2,5 ve 5,0 denye arası</t>
  </si>
  <si>
    <t>1,5 denye ve altı</t>
  </si>
  <si>
    <t>6,0 denye ve üstü</t>
  </si>
  <si>
    <t xml:space="preserve">Tüm renkler(Siyah ve Optik Hariç) </t>
  </si>
  <si>
    <t>Siyah</t>
  </si>
  <si>
    <t>Optik</t>
  </si>
  <si>
    <t>Tops Farkı</t>
  </si>
  <si>
    <t xml:space="preserve">AKRİLİK ELYAF  REFERANS MALİYET </t>
  </si>
  <si>
    <t xml:space="preserve">POLYESTER ELYAF - TOW - TOPS REFERANS MALİYET </t>
  </si>
  <si>
    <t>x</t>
  </si>
  <si>
    <t>Elyaf</t>
  </si>
  <si>
    <t>Menşe Ülkesi                :</t>
  </si>
  <si>
    <t>Sevk ülkesi                   :</t>
  </si>
  <si>
    <t>Fatura Tarih, No.           :</t>
  </si>
  <si>
    <t>Fatura Miktarı(Kg)      :</t>
  </si>
  <si>
    <t>Fatura Tutarı(Döviz Cinsi):</t>
  </si>
  <si>
    <t>Brüt Kg                         :</t>
  </si>
  <si>
    <t xml:space="preserve">        Yer ve Tarih,</t>
  </si>
  <si>
    <t>Net Kg                           :</t>
  </si>
  <si>
    <t>Özel tanımlama notları:</t>
  </si>
  <si>
    <t>İthalatçının Adresi :</t>
  </si>
  <si>
    <t>İthalatçının imzası :</t>
  </si>
  <si>
    <t>NOTLAR:</t>
  </si>
  <si>
    <t>1- Bu form belirtilen fatura muhteviyatı malların ithalatçısı  tarafından doldurularak ithalatçının yetkili imza sahibi personeli tarafından imzalanacaktır.</t>
  </si>
  <si>
    <t>6- V. Sütun malın yükleme detaylarını içermektedir.</t>
  </si>
  <si>
    <t>.............................tarih, ....................sayılı fatura kapsamında Türkiye'ye ithal edilecek olan sentetik elyaflar  için beyanı gerekli bilgiler ve elyaf özellikleri:</t>
  </si>
  <si>
    <t>5503. 20</t>
  </si>
  <si>
    <t>Lütfen GTİP koduyla ilgili denye hücresine "X"   girerek seçiniz.</t>
  </si>
  <si>
    <t>1 denye ve üzeri Beyaz Elyaf-Tow</t>
  </si>
  <si>
    <t>1 denye altında Beyaz Elyaf-Tow</t>
  </si>
  <si>
    <t>5501. 20</t>
  </si>
  <si>
    <t>5506. 20</t>
  </si>
  <si>
    <t>POLYESTER ELYAF - TOW - TOPS         [ I ]</t>
  </si>
  <si>
    <t>AKRİLİK ELYAF                     [ II ]</t>
  </si>
  <si>
    <t xml:space="preserve">Hollow </t>
  </si>
  <si>
    <t xml:space="preserve">Silikonlu </t>
  </si>
  <si>
    <t xml:space="preserve">Hollow Silikonlu </t>
  </si>
  <si>
    <t xml:space="preserve">Siliconized Conjugate </t>
  </si>
  <si>
    <t xml:space="preserve">hollow siliconized conjugate </t>
  </si>
  <si>
    <t xml:space="preserve">Low Melt </t>
  </si>
  <si>
    <t xml:space="preserve">Bico/Spiral Crimp </t>
  </si>
  <si>
    <t>Optiklik (Standard Beyaz'a göre)</t>
  </si>
  <si>
    <t xml:space="preserve">Siyah </t>
  </si>
  <si>
    <t xml:space="preserve">Renkli </t>
  </si>
  <si>
    <t>Yanmazlık</t>
  </si>
  <si>
    <t xml:space="preserve">Renkli (Siyah ve Optik Hariç) </t>
  </si>
  <si>
    <t xml:space="preserve">Tops </t>
  </si>
  <si>
    <t xml:space="preserve">  Aşağıda imzası bulunan ben, yukarıda belirtilen eşyanın bu belgenin düzenlenmesi için gerekli olan koşulları     uygun olduğunu beyan ederim.</t>
  </si>
  <si>
    <t>SÜTUN [ III ]</t>
  </si>
  <si>
    <t>3- Daha sonra elyaf ek özellikleri ilgili hücrelere X işareti  konulacaktır.</t>
  </si>
  <si>
    <t>2- Elyaf Detay  Beyanı'nın doldurulmasına elyafın polyester veya akrilik olmasına göre ilgili GTİP denye hücresine X işareti konularak başlanacaktır.</t>
  </si>
  <si>
    <t>Tops olma farkı</t>
  </si>
  <si>
    <t>ELYAF  DETAY  BEYANI                                        EK: 4</t>
  </si>
</sst>
</file>

<file path=xl/styles.xml><?xml version="1.0" encoding="utf-8"?>
<styleSheet xmlns="http://schemas.openxmlformats.org/spreadsheetml/2006/main">
  <numFmts count="6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0"/>
    <numFmt numFmtId="181" formatCode="#,##0.0"/>
    <numFmt numFmtId="182" formatCode="#,##0.0000"/>
    <numFmt numFmtId="183" formatCode="0.0"/>
    <numFmt numFmtId="184" formatCode="0.000"/>
    <numFmt numFmtId="185" formatCode="0.0%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0_ ;\-#,##0.00\ "/>
    <numFmt numFmtId="195" formatCode="#,##0.00\ &quot;$/Kg&quot;"/>
    <numFmt numFmtId="196" formatCode="_-[$¢-440A]* #,##0.00_ ;_-[$¢-440A]* \-#,##0.00\ ;_-[$¢-440A]* &quot;-&quot;??_ ;_-@_ "/>
    <numFmt numFmtId="197" formatCode="0.0000"/>
    <numFmt numFmtId="198" formatCode="_-* #,##0.0000\ _T_L_-;\-* #,##0.0000\ _T_L_-;_-* &quot;-&quot;??\ _T_L_-;_-@_-"/>
    <numFmt numFmtId="199" formatCode="_-* #,##0.00\ _T_L_-;\-* #,##0.0000\ _T_L_-;_-* &quot;-&quot;??\ _T_L_-;_-@_-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\ &quot;&gt;100Gr&quot;"/>
    <numFmt numFmtId="209" formatCode="#,##0.00\ &quot;'&gt;100Gr'&quot;"/>
    <numFmt numFmtId="210" formatCode="#,##0.00\ &quot;$/Mt&quot;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.0000000"/>
    <numFmt numFmtId="215" formatCode="0.000000"/>
    <numFmt numFmtId="216" formatCode="0.00000"/>
    <numFmt numFmtId="217" formatCode="&quot;+&quot;\ #,##0.00"/>
    <numFmt numFmtId="218" formatCode="&quot;+&quot;\ #,##0.00&quot; (Fzl Bk)&quot;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"/>
      <family val="2"/>
    </font>
    <font>
      <sz val="12"/>
      <name val="Arial"/>
      <family val="2"/>
    </font>
    <font>
      <b/>
      <sz val="14"/>
      <name val="Times New Roman Tur"/>
      <family val="1"/>
    </font>
    <font>
      <sz val="12"/>
      <name val="Times New Roman Tur"/>
      <family val="1"/>
    </font>
    <font>
      <sz val="11"/>
      <name val="Times New Roman"/>
      <family val="1"/>
    </font>
    <font>
      <sz val="16"/>
      <name val="Times New Roman Tur"/>
      <family val="1"/>
    </font>
    <font>
      <sz val="11"/>
      <name val="Times New Roman Tur"/>
      <family val="1"/>
    </font>
    <font>
      <u val="single"/>
      <sz val="12"/>
      <name val="Arial"/>
      <family val="2"/>
    </font>
    <font>
      <sz val="14"/>
      <name val="Arial"/>
      <family val="2"/>
    </font>
    <font>
      <sz val="14"/>
      <name val="Times New Roman Tur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u val="single"/>
      <sz val="10"/>
      <color theme="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bgColor indexed="9"/>
      </patternFill>
    </fill>
    <fill>
      <patternFill patternType="lightDown"/>
    </fill>
    <fill>
      <patternFill patternType="lightTrellis">
        <bgColor indexed="22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Fill="1" applyAlignment="1" applyProtection="1">
      <alignment/>
      <protection locked="0"/>
    </xf>
    <xf numFmtId="0" fontId="5" fillId="34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 applyProtection="1">
      <alignment/>
      <protection/>
    </xf>
    <xf numFmtId="4" fontId="1" fillId="34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34" borderId="0" xfId="49" applyFill="1">
      <alignment/>
      <protection/>
    </xf>
    <xf numFmtId="0" fontId="0" fillId="0" borderId="0" xfId="49">
      <alignment/>
      <protection/>
    </xf>
    <xf numFmtId="0" fontId="14" fillId="34" borderId="16" xfId="49" applyFont="1" applyFill="1" applyBorder="1" applyAlignment="1">
      <alignment horizontal="center" vertical="center"/>
      <protection/>
    </xf>
    <xf numFmtId="0" fontId="14" fillId="34" borderId="0" xfId="49" applyFont="1" applyFill="1" applyBorder="1" applyAlignment="1">
      <alignment horizontal="center" vertical="center"/>
      <protection/>
    </xf>
    <xf numFmtId="0" fontId="9" fillId="34" borderId="17" xfId="49" applyFont="1" applyFill="1" applyBorder="1" applyAlignment="1">
      <alignment horizontal="left" indent="1"/>
      <protection/>
    </xf>
    <xf numFmtId="0" fontId="9" fillId="34" borderId="0" xfId="49" applyFont="1" applyFill="1" applyBorder="1" applyAlignment="1">
      <alignment horizontal="left" indent="1"/>
      <protection/>
    </xf>
    <xf numFmtId="0" fontId="9" fillId="34" borderId="18" xfId="49" applyFont="1" applyFill="1" applyBorder="1" applyAlignment="1">
      <alignment horizontal="left" indent="1"/>
      <protection/>
    </xf>
    <xf numFmtId="0" fontId="9" fillId="34" borderId="0" xfId="49" applyFont="1" applyFill="1" applyBorder="1" applyAlignment="1">
      <alignment horizontal="center"/>
      <protection/>
    </xf>
    <xf numFmtId="0" fontId="9" fillId="34" borderId="18" xfId="49" applyFont="1" applyFill="1" applyBorder="1">
      <alignment/>
      <protection/>
    </xf>
    <xf numFmtId="0" fontId="9" fillId="34" borderId="16" xfId="49" applyFont="1" applyFill="1" applyBorder="1" applyAlignment="1">
      <alignment horizontal="left" indent="1"/>
      <protection/>
    </xf>
    <xf numFmtId="0" fontId="9" fillId="34" borderId="0" xfId="49" applyFont="1" applyFill="1" applyBorder="1">
      <alignment/>
      <protection/>
    </xf>
    <xf numFmtId="0" fontId="9" fillId="34" borderId="0" xfId="49" applyFont="1" applyFill="1" applyBorder="1">
      <alignment/>
      <protection/>
    </xf>
    <xf numFmtId="0" fontId="9" fillId="34" borderId="19" xfId="49" applyFont="1" applyFill="1" applyBorder="1">
      <alignment/>
      <protection/>
    </xf>
    <xf numFmtId="0" fontId="9" fillId="34" borderId="17" xfId="49" applyFont="1" applyFill="1" applyBorder="1">
      <alignment/>
      <protection/>
    </xf>
    <xf numFmtId="0" fontId="0" fillId="34" borderId="17" xfId="49" applyFill="1" applyBorder="1">
      <alignment/>
      <protection/>
    </xf>
    <xf numFmtId="0" fontId="1" fillId="0" borderId="0" xfId="0" applyFont="1" applyFill="1" applyAlignment="1">
      <alignment horizontal="right"/>
    </xf>
    <xf numFmtId="0" fontId="0" fillId="35" borderId="20" xfId="0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>
      <alignment horizontal="right" shrinkToFit="1"/>
    </xf>
    <xf numFmtId="0" fontId="1" fillId="0" borderId="22" xfId="0" applyFont="1" applyFill="1" applyBorder="1" applyAlignment="1">
      <alignment horizontal="right" shrinkToFit="1"/>
    </xf>
    <xf numFmtId="0" fontId="1" fillId="36" borderId="23" xfId="0" applyFont="1" applyFill="1" applyBorder="1" applyAlignment="1">
      <alignment horizontal="right"/>
    </xf>
    <xf numFmtId="0" fontId="14" fillId="34" borderId="24" xfId="49" applyFont="1" applyFill="1" applyBorder="1" applyAlignment="1">
      <alignment horizontal="left" vertical="center"/>
      <protection/>
    </xf>
    <xf numFmtId="0" fontId="14" fillId="34" borderId="25" xfId="49" applyFont="1" applyFill="1" applyBorder="1" applyAlignment="1">
      <alignment horizontal="left" vertical="center"/>
      <protection/>
    </xf>
    <xf numFmtId="0" fontId="14" fillId="34" borderId="25" xfId="49" applyFont="1" applyFill="1" applyBorder="1" applyAlignment="1">
      <alignment horizontal="center" vertical="center"/>
      <protection/>
    </xf>
    <xf numFmtId="0" fontId="14" fillId="34" borderId="25" xfId="49" applyFont="1" applyFill="1" applyBorder="1" applyAlignment="1">
      <alignment horizontal="center" vertical="top"/>
      <protection/>
    </xf>
    <xf numFmtId="0" fontId="14" fillId="34" borderId="26" xfId="49" applyFont="1" applyFill="1" applyBorder="1" applyAlignment="1">
      <alignment horizontal="left" vertical="center"/>
      <protection/>
    </xf>
    <xf numFmtId="0" fontId="14" fillId="34" borderId="27" xfId="49" applyFont="1" applyFill="1" applyBorder="1" applyAlignment="1">
      <alignment horizontal="left" vertical="center"/>
      <protection/>
    </xf>
    <xf numFmtId="0" fontId="14" fillId="34" borderId="15" xfId="49" applyFont="1" applyFill="1" applyBorder="1" applyAlignment="1">
      <alignment horizontal="left" vertical="center"/>
      <protection/>
    </xf>
    <xf numFmtId="0" fontId="14" fillId="34" borderId="28" xfId="49" applyFont="1" applyFill="1" applyBorder="1" applyAlignment="1">
      <alignment horizontal="left" vertical="center"/>
      <protection/>
    </xf>
    <xf numFmtId="0" fontId="14" fillId="34" borderId="29" xfId="49" applyFont="1" applyFill="1" applyBorder="1" applyAlignment="1">
      <alignment horizontal="left" vertical="center"/>
      <protection/>
    </xf>
    <xf numFmtId="0" fontId="14" fillId="34" borderId="30" xfId="49" applyFont="1" applyFill="1" applyBorder="1" applyAlignment="1">
      <alignment horizontal="left" vertical="center"/>
      <protection/>
    </xf>
    <xf numFmtId="0" fontId="14" fillId="34" borderId="14" xfId="49" applyFont="1" applyFill="1" applyBorder="1" applyAlignment="1">
      <alignment horizontal="left" vertical="center"/>
      <protection/>
    </xf>
    <xf numFmtId="0" fontId="14" fillId="34" borderId="31" xfId="49" applyFont="1" applyFill="1" applyBorder="1" applyAlignment="1">
      <alignment horizontal="left" vertical="center"/>
      <protection/>
    </xf>
    <xf numFmtId="0" fontId="14" fillId="34" borderId="32" xfId="49" applyFont="1" applyFill="1" applyBorder="1" applyAlignment="1">
      <alignment horizontal="center" vertical="top"/>
      <protection/>
    </xf>
    <xf numFmtId="0" fontId="14" fillId="34" borderId="33" xfId="49" applyFont="1" applyFill="1" applyBorder="1" applyAlignment="1">
      <alignment horizontal="left" vertical="center"/>
      <protection/>
    </xf>
    <xf numFmtId="0" fontId="14" fillId="37" borderId="24" xfId="49" applyFont="1" applyFill="1" applyBorder="1" applyAlignment="1">
      <alignment horizontal="center" vertical="center"/>
      <protection/>
    </xf>
    <xf numFmtId="0" fontId="14" fillId="37" borderId="26" xfId="49" applyFont="1" applyFill="1" applyBorder="1" applyAlignment="1">
      <alignment horizontal="center" vertical="center"/>
      <protection/>
    </xf>
    <xf numFmtId="0" fontId="14" fillId="37" borderId="24" xfId="49" applyFont="1" applyFill="1" applyBorder="1" applyAlignment="1">
      <alignment horizontal="center" vertical="center" wrapText="1"/>
      <protection/>
    </xf>
    <xf numFmtId="0" fontId="14" fillId="37" borderId="26" xfId="49" applyFont="1" applyFill="1" applyBorder="1" applyAlignment="1">
      <alignment horizontal="center" vertical="center" wrapText="1"/>
      <protection/>
    </xf>
    <xf numFmtId="0" fontId="14" fillId="37" borderId="24" xfId="49" applyFont="1" applyFill="1" applyBorder="1" applyAlignment="1">
      <alignment horizontal="center" vertical="top"/>
      <protection/>
    </xf>
    <xf numFmtId="0" fontId="14" fillId="37" borderId="26" xfId="49" applyFont="1" applyFill="1" applyBorder="1" applyAlignment="1">
      <alignment horizontal="center" vertical="top"/>
      <protection/>
    </xf>
    <xf numFmtId="0" fontId="14" fillId="37" borderId="31" xfId="49" applyFont="1" applyFill="1" applyBorder="1" applyAlignment="1">
      <alignment horizontal="center" vertical="top"/>
      <protection/>
    </xf>
    <xf numFmtId="0" fontId="14" fillId="37" borderId="15" xfId="49" applyFont="1" applyFill="1" applyBorder="1" applyAlignment="1">
      <alignment horizontal="center" vertical="top"/>
      <protection/>
    </xf>
    <xf numFmtId="0" fontId="0" fillId="34" borderId="0" xfId="49" applyFill="1" applyBorder="1">
      <alignment/>
      <protection/>
    </xf>
    <xf numFmtId="0" fontId="0" fillId="34" borderId="34" xfId="49" applyFill="1" applyBorder="1">
      <alignment/>
      <protection/>
    </xf>
    <xf numFmtId="0" fontId="0" fillId="34" borderId="35" xfId="49" applyFill="1" applyBorder="1">
      <alignment/>
      <protection/>
    </xf>
    <xf numFmtId="0" fontId="15" fillId="34" borderId="36" xfId="49" applyFont="1" applyFill="1" applyBorder="1" applyAlignment="1">
      <alignment horizontal="left" indent="1"/>
      <protection/>
    </xf>
    <xf numFmtId="0" fontId="9" fillId="34" borderId="18" xfId="49" applyFont="1" applyFill="1" applyBorder="1" applyAlignment="1">
      <alignment horizontal="center"/>
      <protection/>
    </xf>
    <xf numFmtId="0" fontId="0" fillId="34" borderId="18" xfId="49" applyFill="1" applyBorder="1">
      <alignment/>
      <protection/>
    </xf>
    <xf numFmtId="0" fontId="0" fillId="34" borderId="37" xfId="49" applyFill="1" applyBorder="1">
      <alignment/>
      <protection/>
    </xf>
    <xf numFmtId="0" fontId="0" fillId="0" borderId="0" xfId="0" applyFont="1" applyAlignment="1">
      <alignment/>
    </xf>
    <xf numFmtId="0" fontId="0" fillId="34" borderId="0" xfId="0" applyFont="1" applyFill="1" applyAlignment="1">
      <alignment horizontal="right"/>
    </xf>
    <xf numFmtId="2" fontId="1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5" borderId="37" xfId="0" applyFill="1" applyBorder="1" applyAlignment="1" applyProtection="1">
      <alignment horizontal="center"/>
      <protection locked="0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39" xfId="0" applyFont="1" applyBorder="1" applyAlignment="1">
      <alignment horizontal="right"/>
    </xf>
    <xf numFmtId="4" fontId="2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0" fontId="12" fillId="38" borderId="41" xfId="49" applyFont="1" applyFill="1" applyBorder="1" applyAlignment="1">
      <alignment horizontal="center" vertical="center" wrapText="1"/>
      <protection/>
    </xf>
    <xf numFmtId="0" fontId="12" fillId="38" borderId="42" xfId="49" applyFont="1" applyFill="1" applyBorder="1" applyAlignment="1">
      <alignment horizontal="center" vertical="center" wrapText="1"/>
      <protection/>
    </xf>
    <xf numFmtId="0" fontId="11" fillId="37" borderId="32" xfId="49" applyFont="1" applyFill="1" applyBorder="1" applyAlignment="1">
      <alignment horizontal="center"/>
      <protection/>
    </xf>
    <xf numFmtId="0" fontId="11" fillId="37" borderId="42" xfId="49" applyFont="1" applyFill="1" applyBorder="1" applyAlignment="1">
      <alignment horizontal="center"/>
      <protection/>
    </xf>
    <xf numFmtId="0" fontId="14" fillId="37" borderId="43" xfId="49" applyFont="1" applyFill="1" applyBorder="1" applyAlignment="1">
      <alignment horizontal="center" vertical="top"/>
      <protection/>
    </xf>
    <xf numFmtId="0" fontId="14" fillId="37" borderId="44" xfId="49" applyFont="1" applyFill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7" fillId="0" borderId="0" xfId="0" applyFont="1" applyAlignment="1">
      <alignment/>
    </xf>
    <xf numFmtId="0" fontId="57" fillId="34" borderId="0" xfId="0" applyFont="1" applyFill="1" applyAlignment="1">
      <alignment/>
    </xf>
    <xf numFmtId="0" fontId="58" fillId="34" borderId="0" xfId="0" applyFont="1" applyFill="1" applyAlignment="1">
      <alignment/>
    </xf>
    <xf numFmtId="0" fontId="57" fillId="34" borderId="0" xfId="0" applyFont="1" applyFill="1" applyAlignment="1">
      <alignment horizontal="right"/>
    </xf>
    <xf numFmtId="2" fontId="59" fillId="34" borderId="0" xfId="0" applyNumberFormat="1" applyFont="1" applyFill="1" applyAlignment="1">
      <alignment/>
    </xf>
    <xf numFmtId="0" fontId="57" fillId="34" borderId="0" xfId="0" applyFont="1" applyFill="1" applyAlignment="1">
      <alignment horizontal="left"/>
    </xf>
    <xf numFmtId="0" fontId="59" fillId="34" borderId="0" xfId="0" applyFont="1" applyFill="1" applyAlignment="1">
      <alignment/>
    </xf>
    <xf numFmtId="0" fontId="58" fillId="34" borderId="0" xfId="0" applyFont="1" applyFill="1" applyAlignment="1">
      <alignment horizontal="right"/>
    </xf>
    <xf numFmtId="2" fontId="58" fillId="34" borderId="0" xfId="0" applyNumberFormat="1" applyFont="1" applyFill="1" applyAlignment="1">
      <alignment horizontal="right"/>
    </xf>
    <xf numFmtId="9" fontId="57" fillId="34" borderId="0" xfId="0" applyNumberFormat="1" applyFont="1" applyFill="1" applyAlignment="1">
      <alignment/>
    </xf>
    <xf numFmtId="3" fontId="57" fillId="34" borderId="0" xfId="0" applyNumberFormat="1" applyFont="1" applyFill="1" applyAlignment="1">
      <alignment/>
    </xf>
    <xf numFmtId="185" fontId="57" fillId="34" borderId="0" xfId="0" applyNumberFormat="1" applyFont="1" applyFill="1" applyAlignment="1">
      <alignment/>
    </xf>
    <xf numFmtId="0" fontId="57" fillId="34" borderId="45" xfId="0" applyFont="1" applyFill="1" applyBorder="1" applyAlignment="1">
      <alignment/>
    </xf>
    <xf numFmtId="3" fontId="57" fillId="34" borderId="45" xfId="0" applyNumberFormat="1" applyFont="1" applyFill="1" applyBorder="1" applyAlignment="1">
      <alignment/>
    </xf>
    <xf numFmtId="3" fontId="59" fillId="34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57" fillId="0" borderId="37" xfId="0" applyFont="1" applyFill="1" applyBorder="1" applyAlignment="1">
      <alignment horizontal="right"/>
    </xf>
    <xf numFmtId="2" fontId="59" fillId="0" borderId="0" xfId="0" applyNumberFormat="1" applyFont="1" applyFill="1" applyAlignment="1">
      <alignment/>
    </xf>
    <xf numFmtId="0" fontId="57" fillId="0" borderId="34" xfId="0" applyFont="1" applyFill="1" applyBorder="1" applyAlignment="1">
      <alignment horizontal="right"/>
    </xf>
    <xf numFmtId="0" fontId="57" fillId="0" borderId="35" xfId="0" applyFont="1" applyFill="1" applyBorder="1" applyAlignment="1">
      <alignment horizontal="right"/>
    </xf>
    <xf numFmtId="0" fontId="57" fillId="0" borderId="0" xfId="0" applyFont="1" applyAlignment="1">
      <alignment horizontal="left"/>
    </xf>
    <xf numFmtId="0" fontId="57" fillId="0" borderId="0" xfId="0" applyFont="1" applyFill="1" applyAlignment="1">
      <alignment horizontal="right"/>
    </xf>
    <xf numFmtId="0" fontId="59" fillId="0" borderId="0" xfId="0" applyFont="1" applyFill="1" applyAlignment="1">
      <alignment horizontal="right"/>
    </xf>
    <xf numFmtId="0" fontId="2" fillId="38" borderId="46" xfId="0" applyFont="1" applyFill="1" applyBorder="1" applyAlignment="1">
      <alignment horizontal="center"/>
    </xf>
    <xf numFmtId="0" fontId="2" fillId="38" borderId="47" xfId="0" applyFont="1" applyFill="1" applyBorder="1" applyAlignment="1">
      <alignment horizontal="center"/>
    </xf>
    <xf numFmtId="0" fontId="11" fillId="37" borderId="25" xfId="49" applyFont="1" applyFill="1" applyBorder="1" applyAlignment="1">
      <alignment horizontal="center"/>
      <protection/>
    </xf>
    <xf numFmtId="0" fontId="11" fillId="37" borderId="47" xfId="49" applyFont="1" applyFill="1" applyBorder="1" applyAlignment="1">
      <alignment horizontal="center"/>
      <protection/>
    </xf>
    <xf numFmtId="0" fontId="12" fillId="38" borderId="46" xfId="49" applyFont="1" applyFill="1" applyBorder="1" applyAlignment="1">
      <alignment horizontal="center"/>
      <protection/>
    </xf>
    <xf numFmtId="0" fontId="12" fillId="38" borderId="47" xfId="49" applyFont="1" applyFill="1" applyBorder="1" applyAlignment="1">
      <alignment horizontal="center"/>
      <protection/>
    </xf>
    <xf numFmtId="0" fontId="9" fillId="0" borderId="12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right"/>
    </xf>
    <xf numFmtId="0" fontId="13" fillId="34" borderId="24" xfId="49" applyFont="1" applyFill="1" applyBorder="1" applyAlignment="1">
      <alignment horizontal="center" vertical="center"/>
      <protection/>
    </xf>
    <xf numFmtId="0" fontId="19" fillId="0" borderId="12" xfId="49" applyFont="1" applyBorder="1" applyAlignment="1">
      <alignment horizontal="center"/>
      <protection/>
    </xf>
    <xf numFmtId="0" fontId="19" fillId="0" borderId="24" xfId="49" applyFont="1" applyBorder="1" applyAlignment="1">
      <alignment horizontal="center"/>
      <protection/>
    </xf>
    <xf numFmtId="0" fontId="10" fillId="34" borderId="36" xfId="49" applyFont="1" applyFill="1" applyBorder="1" applyAlignment="1">
      <alignment horizontal="center" vertical="center"/>
      <protection/>
    </xf>
    <xf numFmtId="0" fontId="10" fillId="34" borderId="37" xfId="49" applyFont="1" applyFill="1" applyBorder="1" applyAlignment="1">
      <alignment horizontal="center" vertical="center"/>
      <protection/>
    </xf>
    <xf numFmtId="0" fontId="10" fillId="34" borderId="16" xfId="49" applyFont="1" applyFill="1" applyBorder="1" applyAlignment="1">
      <alignment horizontal="center" vertical="center"/>
      <protection/>
    </xf>
    <xf numFmtId="0" fontId="10" fillId="34" borderId="34" xfId="49" applyFont="1" applyFill="1" applyBorder="1" applyAlignment="1">
      <alignment horizontal="center" vertical="center"/>
      <protection/>
    </xf>
    <xf numFmtId="0" fontId="10" fillId="34" borderId="19" xfId="49" applyFont="1" applyFill="1" applyBorder="1" applyAlignment="1">
      <alignment horizontal="center" vertical="center"/>
      <protection/>
    </xf>
    <xf numFmtId="0" fontId="10" fillId="34" borderId="35" xfId="49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11" fillId="34" borderId="47" xfId="49" applyFont="1" applyFill="1" applyBorder="1" applyAlignment="1">
      <alignment horizontal="center"/>
      <protection/>
    </xf>
    <xf numFmtId="0" fontId="11" fillId="34" borderId="24" xfId="49" applyFont="1" applyFill="1" applyBorder="1" applyAlignment="1">
      <alignment horizontal="center"/>
      <protection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8" fillId="34" borderId="38" xfId="49" applyFont="1" applyFill="1" applyBorder="1" applyAlignment="1">
      <alignment horizontal="center" vertical="center"/>
      <protection/>
    </xf>
    <xf numFmtId="0" fontId="8" fillId="34" borderId="39" xfId="49" applyFont="1" applyFill="1" applyBorder="1" applyAlignment="1">
      <alignment horizontal="center" vertical="center"/>
      <protection/>
    </xf>
    <xf numFmtId="0" fontId="8" fillId="34" borderId="40" xfId="49" applyFont="1" applyFill="1" applyBorder="1" applyAlignment="1">
      <alignment horizontal="center" vertical="center"/>
      <protection/>
    </xf>
    <xf numFmtId="0" fontId="12" fillId="38" borderId="46" xfId="49" applyFont="1" applyFill="1" applyBorder="1" applyAlignment="1">
      <alignment horizontal="center" vertical="center" wrapText="1"/>
      <protection/>
    </xf>
    <xf numFmtId="0" fontId="12" fillId="38" borderId="47" xfId="49" applyFont="1" applyFill="1" applyBorder="1" applyAlignment="1">
      <alignment horizontal="center" vertical="center" wrapText="1"/>
      <protection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9" fillId="0" borderId="11" xfId="49" applyFont="1" applyBorder="1" applyAlignment="1">
      <alignment horizontal="center"/>
      <protection/>
    </xf>
    <xf numFmtId="0" fontId="19" fillId="0" borderId="30" xfId="49" applyFont="1" applyBorder="1" applyAlignment="1">
      <alignment horizontal="center"/>
      <protection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9" fillId="38" borderId="41" xfId="49" applyFont="1" applyFill="1" applyBorder="1" applyAlignment="1">
      <alignment horizontal="center"/>
      <protection/>
    </xf>
    <xf numFmtId="0" fontId="19" fillId="38" borderId="42" xfId="49" applyFont="1" applyFill="1" applyBorder="1" applyAlignment="1">
      <alignment horizontal="center"/>
      <protection/>
    </xf>
    <xf numFmtId="0" fontId="14" fillId="34" borderId="16" xfId="49" applyFont="1" applyFill="1" applyBorder="1" applyAlignment="1">
      <alignment horizontal="center" vertical="center"/>
      <protection/>
    </xf>
    <xf numFmtId="0" fontId="14" fillId="34" borderId="0" xfId="49" applyFont="1" applyFill="1" applyBorder="1" applyAlignment="1">
      <alignment horizontal="center" vertical="center"/>
      <protection/>
    </xf>
    <xf numFmtId="0" fontId="17" fillId="34" borderId="12" xfId="49" applyFont="1" applyFill="1" applyBorder="1" applyAlignment="1">
      <alignment horizontal="left"/>
      <protection/>
    </xf>
    <xf numFmtId="0" fontId="17" fillId="34" borderId="24" xfId="49" applyFont="1" applyFill="1" applyBorder="1" applyAlignment="1">
      <alignment horizontal="left"/>
      <protection/>
    </xf>
    <xf numFmtId="0" fontId="17" fillId="34" borderId="26" xfId="49" applyFont="1" applyFill="1" applyBorder="1" applyAlignment="1">
      <alignment horizontal="left"/>
      <protection/>
    </xf>
    <xf numFmtId="0" fontId="17" fillId="34" borderId="36" xfId="49" applyFont="1" applyFill="1" applyBorder="1" applyAlignment="1">
      <alignment horizontal="left" vertical="top" wrapText="1"/>
      <protection/>
    </xf>
    <xf numFmtId="0" fontId="17" fillId="34" borderId="18" xfId="49" applyFont="1" applyFill="1" applyBorder="1" applyAlignment="1">
      <alignment horizontal="left" vertical="top" wrapText="1"/>
      <protection/>
    </xf>
    <xf numFmtId="0" fontId="17" fillId="34" borderId="37" xfId="49" applyFont="1" applyFill="1" applyBorder="1" applyAlignment="1">
      <alignment horizontal="left" vertical="top" wrapText="1"/>
      <protection/>
    </xf>
    <xf numFmtId="0" fontId="17" fillId="34" borderId="16" xfId="49" applyFont="1" applyFill="1" applyBorder="1" applyAlignment="1">
      <alignment horizontal="left" vertical="top" wrapText="1"/>
      <protection/>
    </xf>
    <xf numFmtId="0" fontId="17" fillId="34" borderId="0" xfId="49" applyFont="1" applyFill="1" applyBorder="1" applyAlignment="1">
      <alignment horizontal="left" vertical="top" wrapText="1"/>
      <protection/>
    </xf>
    <xf numFmtId="0" fontId="17" fillId="34" borderId="34" xfId="49" applyFont="1" applyFill="1" applyBorder="1" applyAlignment="1">
      <alignment horizontal="left" vertical="top" wrapText="1"/>
      <protection/>
    </xf>
    <xf numFmtId="0" fontId="17" fillId="34" borderId="13" xfId="49" applyFont="1" applyFill="1" applyBorder="1" applyAlignment="1">
      <alignment horizontal="left"/>
      <protection/>
    </xf>
    <xf numFmtId="0" fontId="17" fillId="34" borderId="31" xfId="49" applyFont="1" applyFill="1" applyBorder="1" applyAlignment="1">
      <alignment horizontal="left"/>
      <protection/>
    </xf>
    <xf numFmtId="0" fontId="17" fillId="34" borderId="15" xfId="49" applyFont="1" applyFill="1" applyBorder="1" applyAlignment="1">
      <alignment horizontal="left"/>
      <protection/>
    </xf>
    <xf numFmtId="0" fontId="9" fillId="0" borderId="51" xfId="0" applyFont="1" applyFill="1" applyBorder="1" applyAlignment="1">
      <alignment horizontal="right"/>
    </xf>
    <xf numFmtId="0" fontId="9" fillId="0" borderId="43" xfId="0" applyFont="1" applyFill="1" applyBorder="1" applyAlignment="1">
      <alignment horizontal="right"/>
    </xf>
    <xf numFmtId="0" fontId="13" fillId="34" borderId="43" xfId="49" applyFont="1" applyFill="1" applyBorder="1" applyAlignment="1">
      <alignment horizontal="center" vertical="center"/>
      <protection/>
    </xf>
    <xf numFmtId="0" fontId="17" fillId="34" borderId="36" xfId="49" applyFont="1" applyFill="1" applyBorder="1" applyAlignment="1">
      <alignment horizontal="left" vertical="center" wrapText="1"/>
      <protection/>
    </xf>
    <xf numFmtId="0" fontId="17" fillId="34" borderId="18" xfId="49" applyFont="1" applyFill="1" applyBorder="1" applyAlignment="1">
      <alignment horizontal="left" vertical="center" wrapText="1"/>
      <protection/>
    </xf>
    <xf numFmtId="0" fontId="17" fillId="34" borderId="37" xfId="49" applyFont="1" applyFill="1" applyBorder="1" applyAlignment="1">
      <alignment horizontal="left" vertical="center" wrapText="1"/>
      <protection/>
    </xf>
    <xf numFmtId="0" fontId="17" fillId="34" borderId="16" xfId="49" applyFont="1" applyFill="1" applyBorder="1" applyAlignment="1">
      <alignment horizontal="left" vertical="center" wrapText="1"/>
      <protection/>
    </xf>
    <xf numFmtId="0" fontId="17" fillId="34" borderId="0" xfId="49" applyFont="1" applyFill="1" applyBorder="1" applyAlignment="1">
      <alignment horizontal="left" vertical="center" wrapText="1"/>
      <protection/>
    </xf>
    <xf numFmtId="0" fontId="17" fillId="34" borderId="34" xfId="49" applyFont="1" applyFill="1" applyBorder="1" applyAlignment="1">
      <alignment horizontal="left" vertical="center" wrapText="1"/>
      <protection/>
    </xf>
    <xf numFmtId="0" fontId="17" fillId="34" borderId="11" xfId="49" applyFont="1" applyFill="1" applyBorder="1" applyAlignment="1">
      <alignment horizontal="left"/>
      <protection/>
    </xf>
    <xf numFmtId="0" fontId="17" fillId="34" borderId="30" xfId="49" applyFont="1" applyFill="1" applyBorder="1" applyAlignment="1">
      <alignment horizontal="left"/>
      <protection/>
    </xf>
    <xf numFmtId="0" fontId="17" fillId="34" borderId="14" xfId="49" applyFont="1" applyFill="1" applyBorder="1" applyAlignment="1">
      <alignment horizontal="left"/>
      <protection/>
    </xf>
    <xf numFmtId="0" fontId="18" fillId="34" borderId="16" xfId="49" applyFont="1" applyFill="1" applyBorder="1" applyAlignment="1">
      <alignment horizontal="center" vertical="center"/>
      <protection/>
    </xf>
    <xf numFmtId="0" fontId="18" fillId="34" borderId="0" xfId="49" applyFont="1" applyFill="1" applyBorder="1" applyAlignment="1">
      <alignment horizontal="center" vertical="center"/>
      <protection/>
    </xf>
    <xf numFmtId="0" fontId="18" fillId="34" borderId="34" xfId="49" applyFont="1" applyFill="1" applyBorder="1" applyAlignment="1">
      <alignment horizontal="center" vertical="center"/>
      <protection/>
    </xf>
    <xf numFmtId="0" fontId="12" fillId="38" borderId="52" xfId="49" applyFont="1" applyFill="1" applyBorder="1" applyAlignment="1">
      <alignment horizontal="center"/>
      <protection/>
    </xf>
    <xf numFmtId="0" fontId="12" fillId="38" borderId="53" xfId="49" applyFont="1" applyFill="1" applyBorder="1" applyAlignment="1">
      <alignment horizontal="center"/>
      <protection/>
    </xf>
    <xf numFmtId="0" fontId="11" fillId="37" borderId="31" xfId="49" applyFont="1" applyFill="1" applyBorder="1" applyAlignment="1">
      <alignment horizontal="center"/>
      <protection/>
    </xf>
    <xf numFmtId="0" fontId="14" fillId="39" borderId="38" xfId="49" applyFont="1" applyFill="1" applyBorder="1" applyAlignment="1">
      <alignment horizontal="center" vertical="center"/>
      <protection/>
    </xf>
    <xf numFmtId="0" fontId="14" fillId="39" borderId="39" xfId="49" applyFont="1" applyFill="1" applyBorder="1" applyAlignment="1">
      <alignment horizontal="center" vertical="center"/>
      <protection/>
    </xf>
    <xf numFmtId="0" fontId="14" fillId="39" borderId="40" xfId="49" applyFont="1" applyFill="1" applyBorder="1" applyAlignment="1">
      <alignment horizontal="center" vertical="center"/>
      <protection/>
    </xf>
    <xf numFmtId="0" fontId="11" fillId="37" borderId="24" xfId="49" applyFont="1" applyFill="1" applyBorder="1" applyAlignment="1">
      <alignment horizontal="center"/>
      <protection/>
    </xf>
    <xf numFmtId="0" fontId="13" fillId="34" borderId="28" xfId="49" applyFont="1" applyFill="1" applyBorder="1" applyAlignment="1">
      <alignment horizontal="center" vertical="center"/>
      <protection/>
    </xf>
    <xf numFmtId="0" fontId="13" fillId="34" borderId="31" xfId="49" applyFont="1" applyFill="1" applyBorder="1" applyAlignment="1">
      <alignment horizontal="center" vertical="center"/>
      <protection/>
    </xf>
    <xf numFmtId="0" fontId="16" fillId="0" borderId="5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9" fillId="0" borderId="57" xfId="0" applyFont="1" applyFill="1" applyBorder="1" applyAlignment="1">
      <alignment horizontal="right"/>
    </xf>
    <xf numFmtId="0" fontId="9" fillId="0" borderId="28" xfId="0" applyFont="1" applyFill="1" applyBorder="1" applyAlignment="1">
      <alignment horizontal="right"/>
    </xf>
    <xf numFmtId="0" fontId="10" fillId="34" borderId="36" xfId="49" applyFont="1" applyFill="1" applyBorder="1" applyAlignment="1">
      <alignment horizontal="center" vertical="center" wrapText="1"/>
      <protection/>
    </xf>
    <xf numFmtId="0" fontId="10" fillId="34" borderId="18" xfId="49" applyFont="1" applyFill="1" applyBorder="1" applyAlignment="1">
      <alignment horizontal="center" vertical="center" wrapText="1"/>
      <protection/>
    </xf>
    <xf numFmtId="0" fontId="10" fillId="34" borderId="19" xfId="49" applyFont="1" applyFill="1" applyBorder="1" applyAlignment="1">
      <alignment horizontal="center" vertical="center" wrapText="1"/>
      <protection/>
    </xf>
    <xf numFmtId="0" fontId="10" fillId="34" borderId="17" xfId="49" applyFont="1" applyFill="1" applyBorder="1" applyAlignment="1">
      <alignment horizontal="center" vertical="center" wrapText="1"/>
      <protection/>
    </xf>
    <xf numFmtId="0" fontId="10" fillId="34" borderId="18" xfId="49" applyFont="1" applyFill="1" applyBorder="1" applyAlignment="1">
      <alignment horizontal="center" vertical="center"/>
      <protection/>
    </xf>
    <xf numFmtId="0" fontId="10" fillId="34" borderId="0" xfId="49" applyFont="1" applyFill="1" applyBorder="1" applyAlignment="1">
      <alignment horizontal="center" vertical="center"/>
      <protection/>
    </xf>
    <xf numFmtId="0" fontId="10" fillId="34" borderId="17" xfId="49" applyFont="1" applyFill="1" applyBorder="1" applyAlignment="1">
      <alignment horizontal="center" vertical="center"/>
      <protection/>
    </xf>
    <xf numFmtId="0" fontId="18" fillId="0" borderId="36" xfId="0" applyFont="1" applyFill="1" applyBorder="1" applyAlignment="1">
      <alignment horizontal="center" vertical="center" wrapText="1" shrinkToFit="1"/>
    </xf>
    <xf numFmtId="0" fontId="18" fillId="0" borderId="37" xfId="0" applyFont="1" applyFill="1" applyBorder="1" applyAlignment="1">
      <alignment horizontal="center" vertical="center" wrapText="1" shrinkToFit="1"/>
    </xf>
    <xf numFmtId="0" fontId="18" fillId="0" borderId="16" xfId="0" applyFont="1" applyFill="1" applyBorder="1" applyAlignment="1">
      <alignment horizontal="center" vertical="center" wrapText="1" shrinkToFit="1"/>
    </xf>
    <xf numFmtId="0" fontId="18" fillId="0" borderId="34" xfId="0" applyFont="1" applyFill="1" applyBorder="1" applyAlignment="1">
      <alignment horizontal="center" vertical="center" wrapText="1" shrinkToFit="1"/>
    </xf>
    <xf numFmtId="0" fontId="18" fillId="0" borderId="19" xfId="0" applyFont="1" applyFill="1" applyBorder="1" applyAlignment="1">
      <alignment horizontal="center" vertical="center" wrapText="1" shrinkToFit="1"/>
    </xf>
    <xf numFmtId="0" fontId="18" fillId="0" borderId="35" xfId="0" applyFont="1" applyFill="1" applyBorder="1" applyAlignment="1">
      <alignment horizontal="center" vertical="center" wrapText="1" shrinkToFit="1"/>
    </xf>
    <xf numFmtId="0" fontId="9" fillId="0" borderId="46" xfId="0" applyFont="1" applyFill="1" applyBorder="1" applyAlignment="1">
      <alignment horizontal="right"/>
    </xf>
    <xf numFmtId="0" fontId="9" fillId="0" borderId="55" xfId="0" applyFont="1" applyFill="1" applyBorder="1" applyAlignment="1">
      <alignment horizontal="right"/>
    </xf>
    <xf numFmtId="0" fontId="9" fillId="0" borderId="47" xfId="0" applyFont="1" applyFill="1" applyBorder="1" applyAlignment="1">
      <alignment horizontal="right"/>
    </xf>
    <xf numFmtId="0" fontId="13" fillId="34" borderId="25" xfId="49" applyFont="1" applyFill="1" applyBorder="1" applyAlignment="1">
      <alignment horizontal="center" vertical="center"/>
      <protection/>
    </xf>
    <xf numFmtId="0" fontId="13" fillId="34" borderId="47" xfId="49" applyFont="1" applyFill="1" applyBorder="1" applyAlignment="1">
      <alignment horizontal="center" vertical="center"/>
      <protection/>
    </xf>
    <xf numFmtId="0" fontId="16" fillId="34" borderId="36" xfId="49" applyFont="1" applyFill="1" applyBorder="1" applyAlignment="1">
      <alignment horizontal="left" vertical="center" wrapText="1"/>
      <protection/>
    </xf>
    <xf numFmtId="0" fontId="16" fillId="34" borderId="18" xfId="49" applyFont="1" applyFill="1" applyBorder="1" applyAlignment="1">
      <alignment horizontal="left" vertical="center" wrapText="1"/>
      <protection/>
    </xf>
    <xf numFmtId="0" fontId="16" fillId="34" borderId="37" xfId="49" applyFont="1" applyFill="1" applyBorder="1" applyAlignment="1">
      <alignment horizontal="left" vertical="center" wrapText="1"/>
      <protection/>
    </xf>
    <xf numFmtId="0" fontId="16" fillId="34" borderId="16" xfId="49" applyFont="1" applyFill="1" applyBorder="1" applyAlignment="1">
      <alignment horizontal="left" vertical="center" wrapText="1"/>
      <protection/>
    </xf>
    <xf numFmtId="0" fontId="16" fillId="34" borderId="0" xfId="49" applyFont="1" applyFill="1" applyBorder="1" applyAlignment="1">
      <alignment horizontal="left" vertical="center" wrapText="1"/>
      <protection/>
    </xf>
    <xf numFmtId="0" fontId="16" fillId="34" borderId="34" xfId="49" applyFont="1" applyFill="1" applyBorder="1" applyAlignment="1">
      <alignment horizontal="left" vertical="center" wrapText="1"/>
      <protection/>
    </xf>
    <xf numFmtId="0" fontId="16" fillId="34" borderId="19" xfId="49" applyFont="1" applyFill="1" applyBorder="1" applyAlignment="1">
      <alignment horizontal="left" vertical="center" wrapText="1"/>
      <protection/>
    </xf>
    <xf numFmtId="0" fontId="16" fillId="34" borderId="17" xfId="49" applyFont="1" applyFill="1" applyBorder="1" applyAlignment="1">
      <alignment horizontal="left" vertical="center" wrapText="1"/>
      <protection/>
    </xf>
    <xf numFmtId="0" fontId="16" fillId="34" borderId="35" xfId="49" applyFont="1" applyFill="1" applyBorder="1" applyAlignment="1">
      <alignment horizontal="left" vertical="center" wrapText="1"/>
      <protection/>
    </xf>
    <xf numFmtId="0" fontId="11" fillId="34" borderId="30" xfId="49" applyFont="1" applyFill="1" applyBorder="1" applyAlignment="1">
      <alignment horizontal="center"/>
      <protection/>
    </xf>
    <xf numFmtId="0" fontId="11" fillId="34" borderId="31" xfId="49" applyFont="1" applyFill="1" applyBorder="1" applyAlignment="1">
      <alignment horizontal="center"/>
      <protection/>
    </xf>
    <xf numFmtId="0" fontId="11" fillId="34" borderId="58" xfId="49" applyFont="1" applyFill="1" applyBorder="1" applyAlignment="1">
      <alignment horizontal="center"/>
      <protection/>
    </xf>
    <xf numFmtId="0" fontId="11" fillId="34" borderId="28" xfId="49" applyFont="1" applyFill="1" applyBorder="1" applyAlignment="1">
      <alignment horizontal="center"/>
      <protection/>
    </xf>
    <xf numFmtId="0" fontId="10" fillId="34" borderId="37" xfId="49" applyFont="1" applyFill="1" applyBorder="1" applyAlignment="1">
      <alignment horizontal="center" vertical="center" wrapText="1"/>
      <protection/>
    </xf>
    <xf numFmtId="0" fontId="10" fillId="34" borderId="35" xfId="49" applyFont="1" applyFill="1" applyBorder="1" applyAlignment="1">
      <alignment horizontal="center" vertical="center" wrapText="1"/>
      <protection/>
    </xf>
    <xf numFmtId="0" fontId="1" fillId="0" borderId="4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IPLIK  REF.MALIYET PORTALI (2004 version)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4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ALGANA~1\LOCALS~1\Temp\SASA1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ALGANA~1\LOCALS~1\Temp\sasa09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SA (2)"/>
      <sheetName val="SASA"/>
      <sheetName val="SASA1004"/>
      <sheetName val="P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sa0904 (2)"/>
      <sheetName val="sasa0904"/>
      <sheetName val="Sayf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zoomScale="62" zoomScaleNormal="62" zoomScalePageLayoutView="0" workbookViewId="0" topLeftCell="A1">
      <selection activeCell="A1" sqref="A1:L1"/>
    </sheetView>
  </sheetViews>
  <sheetFormatPr defaultColWidth="9.140625" defaultRowHeight="12.75"/>
  <cols>
    <col min="1" max="1" width="11.7109375" style="34" customWidth="1"/>
    <col min="2" max="2" width="19.7109375" style="34" customWidth="1"/>
    <col min="3" max="3" width="16.421875" style="34" customWidth="1"/>
    <col min="4" max="4" width="9.140625" style="34" customWidth="1"/>
    <col min="5" max="5" width="10.8515625" style="34" customWidth="1"/>
    <col min="6" max="6" width="20.140625" style="34" customWidth="1"/>
    <col min="7" max="7" width="9.140625" style="34" customWidth="1"/>
    <col min="8" max="8" width="25.140625" style="34" customWidth="1"/>
    <col min="9" max="9" width="9.140625" style="34" customWidth="1"/>
    <col min="10" max="10" width="12.00390625" style="34" customWidth="1"/>
    <col min="11" max="11" width="16.7109375" style="33" customWidth="1"/>
    <col min="12" max="12" width="18.421875" style="33" customWidth="1"/>
    <col min="13" max="18" width="9.140625" style="33" customWidth="1"/>
    <col min="19" max="16384" width="9.140625" style="34" customWidth="1"/>
  </cols>
  <sheetData>
    <row r="1" spans="1:12" ht="36.75" customHeight="1" thickBot="1">
      <c r="A1" s="146" t="s">
        <v>86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</row>
    <row r="2" spans="1:12" ht="12.75">
      <c r="A2" s="228" t="s">
        <v>59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30"/>
    </row>
    <row r="3" spans="1:12" ht="12.75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3"/>
    </row>
    <row r="4" spans="1:12" ht="21.75" customHeight="1" thickBot="1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6"/>
    </row>
    <row r="5" spans="1:12" ht="12.75" customHeight="1">
      <c r="A5" s="210" t="s">
        <v>66</v>
      </c>
      <c r="B5" s="211"/>
      <c r="C5" s="211"/>
      <c r="D5" s="211"/>
      <c r="E5" s="211"/>
      <c r="F5" s="211"/>
      <c r="G5" s="210" t="s">
        <v>67</v>
      </c>
      <c r="H5" s="211"/>
      <c r="I5" s="211"/>
      <c r="J5" s="211"/>
      <c r="K5" s="211"/>
      <c r="L5" s="241"/>
    </row>
    <row r="6" spans="1:12" ht="49.5" customHeight="1" thickBot="1">
      <c r="A6" s="212"/>
      <c r="B6" s="213"/>
      <c r="C6" s="213"/>
      <c r="D6" s="213"/>
      <c r="E6" s="213"/>
      <c r="F6" s="213"/>
      <c r="G6" s="212"/>
      <c r="H6" s="213"/>
      <c r="I6" s="213"/>
      <c r="J6" s="213"/>
      <c r="K6" s="213"/>
      <c r="L6" s="242"/>
    </row>
    <row r="7" spans="1:12" ht="12.75" customHeight="1">
      <c r="A7" s="134" t="s">
        <v>44</v>
      </c>
      <c r="B7" s="214"/>
      <c r="C7" s="135"/>
      <c r="D7" s="217" t="s">
        <v>62</v>
      </c>
      <c r="E7" s="218"/>
      <c r="F7" s="217" t="s">
        <v>63</v>
      </c>
      <c r="G7" s="134" t="s">
        <v>44</v>
      </c>
      <c r="H7" s="135"/>
      <c r="I7" s="156" t="s">
        <v>30</v>
      </c>
      <c r="J7" s="157"/>
      <c r="K7" s="151" t="s">
        <v>31</v>
      </c>
      <c r="L7" s="151" t="s">
        <v>32</v>
      </c>
    </row>
    <row r="8" spans="1:12" ht="12.75" customHeight="1">
      <c r="A8" s="136"/>
      <c r="B8" s="215"/>
      <c r="C8" s="137"/>
      <c r="D8" s="219"/>
      <c r="E8" s="220"/>
      <c r="F8" s="219"/>
      <c r="G8" s="136"/>
      <c r="H8" s="137"/>
      <c r="I8" s="158"/>
      <c r="J8" s="159"/>
      <c r="K8" s="152"/>
      <c r="L8" s="152"/>
    </row>
    <row r="9" spans="1:12" ht="27.75" customHeight="1" thickBot="1">
      <c r="A9" s="138"/>
      <c r="B9" s="216"/>
      <c r="C9" s="139"/>
      <c r="D9" s="221"/>
      <c r="E9" s="222"/>
      <c r="F9" s="221"/>
      <c r="G9" s="138"/>
      <c r="H9" s="139"/>
      <c r="I9" s="160"/>
      <c r="J9" s="161"/>
      <c r="K9" s="153"/>
      <c r="L9" s="153"/>
    </row>
    <row r="10" spans="1:12" ht="20.25">
      <c r="A10" s="202" t="s">
        <v>60</v>
      </c>
      <c r="B10" s="203"/>
      <c r="C10" s="203"/>
      <c r="D10" s="200"/>
      <c r="E10" s="200"/>
      <c r="F10" s="58"/>
      <c r="G10" s="154" t="s">
        <v>33</v>
      </c>
      <c r="H10" s="155"/>
      <c r="I10" s="237"/>
      <c r="J10" s="237"/>
      <c r="K10" s="62"/>
      <c r="L10" s="63"/>
    </row>
    <row r="11" spans="1:12" ht="20.25">
      <c r="A11" s="204" t="s">
        <v>64</v>
      </c>
      <c r="B11" s="205"/>
      <c r="C11" s="205"/>
      <c r="D11" s="131"/>
      <c r="E11" s="131"/>
      <c r="F11" s="54"/>
      <c r="G11" s="132" t="s">
        <v>29</v>
      </c>
      <c r="H11" s="133"/>
      <c r="I11" s="143"/>
      <c r="J11" s="143"/>
      <c r="K11" s="53"/>
      <c r="L11" s="57"/>
    </row>
    <row r="12" spans="1:12" ht="21" thickBot="1">
      <c r="A12" s="206" t="s">
        <v>65</v>
      </c>
      <c r="B12" s="207"/>
      <c r="C12" s="207"/>
      <c r="D12" s="201"/>
      <c r="E12" s="201"/>
      <c r="F12" s="66"/>
      <c r="G12" s="162"/>
      <c r="H12" s="163"/>
      <c r="I12" s="238"/>
      <c r="J12" s="238"/>
      <c r="K12" s="64"/>
      <c r="L12" s="59"/>
    </row>
    <row r="13" spans="1:12" ht="20.25">
      <c r="A13" s="208" t="s">
        <v>78</v>
      </c>
      <c r="B13" s="209"/>
      <c r="C13" s="209"/>
      <c r="D13" s="200"/>
      <c r="E13" s="200"/>
      <c r="F13" s="58"/>
      <c r="G13" s="144" t="s">
        <v>79</v>
      </c>
      <c r="H13" s="145"/>
      <c r="I13" s="239"/>
      <c r="J13" s="240"/>
      <c r="K13" s="60"/>
      <c r="L13" s="61"/>
    </row>
    <row r="14" spans="1:12" ht="20.25">
      <c r="A14" s="129" t="s">
        <v>68</v>
      </c>
      <c r="B14" s="130"/>
      <c r="C14" s="130"/>
      <c r="D14" s="131"/>
      <c r="E14" s="131"/>
      <c r="F14" s="54"/>
      <c r="G14" s="144" t="s">
        <v>38</v>
      </c>
      <c r="H14" s="145"/>
      <c r="I14" s="142"/>
      <c r="J14" s="143"/>
      <c r="K14" s="53"/>
      <c r="L14" s="57"/>
    </row>
    <row r="15" spans="1:12" ht="20.25">
      <c r="A15" s="129" t="s">
        <v>69</v>
      </c>
      <c r="B15" s="130"/>
      <c r="C15" s="130"/>
      <c r="D15" s="131"/>
      <c r="E15" s="131"/>
      <c r="F15" s="54"/>
      <c r="G15" s="144" t="s">
        <v>39</v>
      </c>
      <c r="H15" s="145"/>
      <c r="I15" s="142"/>
      <c r="J15" s="143"/>
      <c r="K15" s="53"/>
      <c r="L15" s="57"/>
    </row>
    <row r="16" spans="1:12" ht="20.25">
      <c r="A16" s="129" t="s">
        <v>70</v>
      </c>
      <c r="B16" s="130"/>
      <c r="C16" s="130"/>
      <c r="D16" s="131"/>
      <c r="E16" s="131"/>
      <c r="F16" s="54"/>
      <c r="G16" s="140" t="s">
        <v>80</v>
      </c>
      <c r="H16" s="141"/>
      <c r="I16" s="142"/>
      <c r="J16" s="143"/>
      <c r="K16" s="53"/>
      <c r="L16" s="57"/>
    </row>
    <row r="17" spans="1:12" ht="20.25" customHeight="1">
      <c r="A17" s="129" t="s">
        <v>71</v>
      </c>
      <c r="B17" s="130"/>
      <c r="C17" s="130"/>
      <c r="D17" s="131"/>
      <c r="E17" s="131"/>
      <c r="F17" s="55"/>
      <c r="G17" s="123"/>
      <c r="H17" s="124"/>
      <c r="I17" s="125"/>
      <c r="J17" s="126"/>
      <c r="K17" s="67"/>
      <c r="L17" s="68"/>
    </row>
    <row r="18" spans="1:12" ht="20.25" customHeight="1">
      <c r="A18" s="129" t="s">
        <v>72</v>
      </c>
      <c r="B18" s="130"/>
      <c r="C18" s="130"/>
      <c r="D18" s="131"/>
      <c r="E18" s="131"/>
      <c r="F18" s="55"/>
      <c r="G18" s="123"/>
      <c r="H18" s="124"/>
      <c r="I18" s="125"/>
      <c r="J18" s="126"/>
      <c r="K18" s="67"/>
      <c r="L18" s="68"/>
    </row>
    <row r="19" spans="1:12" ht="18" customHeight="1">
      <c r="A19" s="129" t="s">
        <v>73</v>
      </c>
      <c r="B19" s="130"/>
      <c r="C19" s="130"/>
      <c r="D19" s="131"/>
      <c r="E19" s="131"/>
      <c r="F19" s="55"/>
      <c r="G19" s="127"/>
      <c r="H19" s="128"/>
      <c r="I19" s="199"/>
      <c r="J19" s="199"/>
      <c r="K19" s="67"/>
      <c r="L19" s="68"/>
    </row>
    <row r="20" spans="1:12" ht="20.25" customHeight="1">
      <c r="A20" s="129" t="s">
        <v>15</v>
      </c>
      <c r="B20" s="130"/>
      <c r="C20" s="130"/>
      <c r="D20" s="131"/>
      <c r="E20" s="131"/>
      <c r="F20" s="55"/>
      <c r="G20" s="149"/>
      <c r="H20" s="150"/>
      <c r="I20" s="125"/>
      <c r="J20" s="126"/>
      <c r="K20" s="67"/>
      <c r="L20" s="68"/>
    </row>
    <row r="21" spans="1:12" ht="20.25" customHeight="1">
      <c r="A21" s="129" t="s">
        <v>74</v>
      </c>
      <c r="B21" s="130"/>
      <c r="C21" s="130"/>
      <c r="D21" s="131"/>
      <c r="E21" s="131"/>
      <c r="F21" s="55"/>
      <c r="G21" s="149"/>
      <c r="H21" s="150"/>
      <c r="I21" s="125"/>
      <c r="J21" s="126"/>
      <c r="K21" s="69"/>
      <c r="L21" s="70"/>
    </row>
    <row r="22" spans="1:12" ht="20.25" customHeight="1">
      <c r="A22" s="129" t="s">
        <v>75</v>
      </c>
      <c r="B22" s="130"/>
      <c r="C22" s="130"/>
      <c r="D22" s="131"/>
      <c r="E22" s="131"/>
      <c r="F22" s="56"/>
      <c r="G22" s="149"/>
      <c r="H22" s="150"/>
      <c r="I22" s="125"/>
      <c r="J22" s="126"/>
      <c r="K22" s="71"/>
      <c r="L22" s="72"/>
    </row>
    <row r="23" spans="1:12" ht="22.5" customHeight="1">
      <c r="A23" s="129" t="s">
        <v>76</v>
      </c>
      <c r="B23" s="130"/>
      <c r="C23" s="130"/>
      <c r="D23" s="131"/>
      <c r="E23" s="131"/>
      <c r="F23" s="56"/>
      <c r="G23" s="149"/>
      <c r="H23" s="150"/>
      <c r="I23" s="125"/>
      <c r="J23" s="126"/>
      <c r="K23" s="71"/>
      <c r="L23" s="72"/>
    </row>
    <row r="24" spans="1:12" ht="22.5" customHeight="1">
      <c r="A24" s="223" t="s">
        <v>77</v>
      </c>
      <c r="B24" s="224"/>
      <c r="C24" s="225"/>
      <c r="D24" s="226"/>
      <c r="E24" s="227"/>
      <c r="F24" s="65"/>
      <c r="G24" s="92"/>
      <c r="H24" s="93"/>
      <c r="I24" s="94"/>
      <c r="J24" s="95"/>
      <c r="K24" s="96"/>
      <c r="L24" s="97"/>
    </row>
    <row r="25" spans="1:12" ht="21" thickBot="1">
      <c r="A25" s="178" t="s">
        <v>80</v>
      </c>
      <c r="B25" s="179"/>
      <c r="C25" s="179"/>
      <c r="D25" s="180"/>
      <c r="E25" s="180"/>
      <c r="F25" s="65"/>
      <c r="G25" s="193"/>
      <c r="H25" s="194"/>
      <c r="I25" s="195"/>
      <c r="J25" s="195"/>
      <c r="K25" s="73"/>
      <c r="L25" s="74"/>
    </row>
    <row r="26" spans="1:12" ht="15.75" thickBot="1">
      <c r="A26" s="196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8"/>
    </row>
    <row r="27" spans="1:18" ht="27" customHeight="1" thickBot="1">
      <c r="A27" s="190" t="s">
        <v>82</v>
      </c>
      <c r="B27" s="191"/>
      <c r="C27" s="191"/>
      <c r="D27" s="192"/>
      <c r="E27" s="181" t="s">
        <v>81</v>
      </c>
      <c r="F27" s="182"/>
      <c r="G27" s="182"/>
      <c r="H27" s="182"/>
      <c r="I27" s="182"/>
      <c r="J27" s="182"/>
      <c r="K27" s="182"/>
      <c r="L27" s="183"/>
      <c r="P27" s="34"/>
      <c r="Q27" s="34"/>
      <c r="R27" s="34"/>
    </row>
    <row r="28" spans="1:18" ht="20.25" customHeight="1">
      <c r="A28" s="187" t="s">
        <v>45</v>
      </c>
      <c r="B28" s="188"/>
      <c r="C28" s="188"/>
      <c r="D28" s="189"/>
      <c r="E28" s="184"/>
      <c r="F28" s="185"/>
      <c r="G28" s="185"/>
      <c r="H28" s="185"/>
      <c r="I28" s="185"/>
      <c r="J28" s="185"/>
      <c r="K28" s="185"/>
      <c r="L28" s="186"/>
      <c r="P28" s="34"/>
      <c r="Q28" s="34"/>
      <c r="R28" s="34"/>
    </row>
    <row r="29" spans="1:18" ht="21" customHeight="1">
      <c r="A29" s="166" t="s">
        <v>46</v>
      </c>
      <c r="B29" s="167"/>
      <c r="C29" s="167"/>
      <c r="D29" s="168"/>
      <c r="E29" s="184"/>
      <c r="F29" s="185"/>
      <c r="G29" s="185"/>
      <c r="H29" s="185"/>
      <c r="I29" s="185"/>
      <c r="J29" s="185"/>
      <c r="K29" s="185"/>
      <c r="L29" s="186"/>
      <c r="P29" s="34"/>
      <c r="Q29" s="34"/>
      <c r="R29" s="34"/>
    </row>
    <row r="30" spans="1:18" ht="21" customHeight="1">
      <c r="A30" s="166" t="s">
        <v>47</v>
      </c>
      <c r="B30" s="167"/>
      <c r="C30" s="167"/>
      <c r="D30" s="168"/>
      <c r="E30" s="184"/>
      <c r="F30" s="185"/>
      <c r="G30" s="185"/>
      <c r="H30" s="185"/>
      <c r="I30" s="185"/>
      <c r="J30" s="185"/>
      <c r="K30" s="185"/>
      <c r="L30" s="186"/>
      <c r="P30" s="34"/>
      <c r="Q30" s="34"/>
      <c r="R30" s="34"/>
    </row>
    <row r="31" spans="1:18" ht="21" customHeight="1">
      <c r="A31" s="166" t="s">
        <v>48</v>
      </c>
      <c r="B31" s="167"/>
      <c r="C31" s="167"/>
      <c r="D31" s="168"/>
      <c r="E31" s="184"/>
      <c r="F31" s="185"/>
      <c r="G31" s="185"/>
      <c r="H31" s="185"/>
      <c r="I31" s="185"/>
      <c r="J31" s="185"/>
      <c r="K31" s="185"/>
      <c r="L31" s="186"/>
      <c r="P31" s="34"/>
      <c r="Q31" s="34"/>
      <c r="R31" s="34"/>
    </row>
    <row r="32" spans="1:18" ht="18.75">
      <c r="A32" s="166" t="s">
        <v>49</v>
      </c>
      <c r="B32" s="167"/>
      <c r="C32" s="167"/>
      <c r="D32" s="168"/>
      <c r="E32" s="35"/>
      <c r="F32" s="36"/>
      <c r="G32" s="36"/>
      <c r="H32" s="75"/>
      <c r="I32" s="75"/>
      <c r="J32" s="75"/>
      <c r="K32" s="75"/>
      <c r="L32" s="76"/>
      <c r="P32" s="34"/>
      <c r="Q32" s="34"/>
      <c r="R32" s="34"/>
    </row>
    <row r="33" spans="1:18" ht="21" customHeight="1">
      <c r="A33" s="166" t="s">
        <v>50</v>
      </c>
      <c r="B33" s="167"/>
      <c r="C33" s="167"/>
      <c r="D33" s="168"/>
      <c r="E33" s="164" t="s">
        <v>51</v>
      </c>
      <c r="F33" s="165"/>
      <c r="G33" s="36"/>
      <c r="H33" s="75"/>
      <c r="I33" s="75"/>
      <c r="J33" s="75"/>
      <c r="K33" s="75"/>
      <c r="L33" s="76"/>
      <c r="P33" s="34"/>
      <c r="Q33" s="34"/>
      <c r="R33" s="34"/>
    </row>
    <row r="34" spans="1:18" ht="24" customHeight="1" thickBot="1">
      <c r="A34" s="175" t="s">
        <v>52</v>
      </c>
      <c r="B34" s="176"/>
      <c r="C34" s="176"/>
      <c r="D34" s="177"/>
      <c r="E34" s="35"/>
      <c r="F34" s="36"/>
      <c r="G34" s="36"/>
      <c r="H34" s="75"/>
      <c r="I34" s="75"/>
      <c r="J34" s="75"/>
      <c r="K34" s="75"/>
      <c r="L34" s="76"/>
      <c r="P34" s="34"/>
      <c r="Q34" s="34"/>
      <c r="R34" s="34"/>
    </row>
    <row r="35" spans="1:18" ht="15">
      <c r="A35" s="169" t="s">
        <v>53</v>
      </c>
      <c r="B35" s="170"/>
      <c r="C35" s="170"/>
      <c r="D35" s="171"/>
      <c r="E35" s="35"/>
      <c r="F35" s="36"/>
      <c r="G35" s="36"/>
      <c r="H35" s="75"/>
      <c r="I35" s="75"/>
      <c r="J35" s="75"/>
      <c r="K35" s="75"/>
      <c r="L35" s="76"/>
      <c r="P35" s="34"/>
      <c r="Q35" s="34"/>
      <c r="R35" s="34"/>
    </row>
    <row r="36" spans="1:18" ht="15">
      <c r="A36" s="172"/>
      <c r="B36" s="173"/>
      <c r="C36" s="173"/>
      <c r="D36" s="174"/>
      <c r="E36" s="164" t="s">
        <v>54</v>
      </c>
      <c r="F36" s="165"/>
      <c r="G36" s="165"/>
      <c r="H36" s="75"/>
      <c r="I36" s="75"/>
      <c r="J36" s="75"/>
      <c r="K36" s="75"/>
      <c r="L36" s="76"/>
      <c r="P36" s="34"/>
      <c r="Q36" s="34"/>
      <c r="R36" s="34"/>
    </row>
    <row r="37" spans="1:18" ht="15">
      <c r="A37" s="172"/>
      <c r="B37" s="173"/>
      <c r="C37" s="173"/>
      <c r="D37" s="174"/>
      <c r="E37" s="35"/>
      <c r="F37" s="36"/>
      <c r="G37" s="36"/>
      <c r="H37" s="75"/>
      <c r="I37" s="75"/>
      <c r="J37" s="75"/>
      <c r="K37" s="75"/>
      <c r="L37" s="76"/>
      <c r="P37" s="34"/>
      <c r="Q37" s="34"/>
      <c r="R37" s="34"/>
    </row>
    <row r="38" spans="1:18" ht="15">
      <c r="A38" s="172"/>
      <c r="B38" s="173"/>
      <c r="C38" s="173"/>
      <c r="D38" s="174"/>
      <c r="E38" s="35"/>
      <c r="F38" s="36"/>
      <c r="G38" s="36"/>
      <c r="H38" s="75"/>
      <c r="I38" s="75"/>
      <c r="J38" s="75"/>
      <c r="K38" s="75"/>
      <c r="L38" s="76"/>
      <c r="P38" s="34"/>
      <c r="Q38" s="34"/>
      <c r="R38" s="34"/>
    </row>
    <row r="39" spans="1:18" ht="15">
      <c r="A39" s="172"/>
      <c r="B39" s="173"/>
      <c r="C39" s="173"/>
      <c r="D39" s="174"/>
      <c r="E39" s="164"/>
      <c r="F39" s="165"/>
      <c r="G39" s="165"/>
      <c r="H39" s="75"/>
      <c r="I39" s="75"/>
      <c r="J39" s="75"/>
      <c r="K39" s="75"/>
      <c r="L39" s="76"/>
      <c r="P39" s="34"/>
      <c r="Q39" s="34"/>
      <c r="R39" s="34"/>
    </row>
    <row r="40" spans="1:18" ht="15">
      <c r="A40" s="172"/>
      <c r="B40" s="173"/>
      <c r="C40" s="173"/>
      <c r="D40" s="174"/>
      <c r="E40" s="164" t="s">
        <v>55</v>
      </c>
      <c r="F40" s="165"/>
      <c r="G40" s="165"/>
      <c r="H40" s="75"/>
      <c r="I40" s="75"/>
      <c r="J40" s="75"/>
      <c r="K40" s="75"/>
      <c r="L40" s="76"/>
      <c r="P40" s="34"/>
      <c r="Q40" s="34"/>
      <c r="R40" s="34"/>
    </row>
    <row r="41" spans="1:18" ht="15">
      <c r="A41" s="172"/>
      <c r="B41" s="173"/>
      <c r="C41" s="173"/>
      <c r="D41" s="174"/>
      <c r="E41" s="35"/>
      <c r="F41" s="36"/>
      <c r="G41" s="36"/>
      <c r="H41" s="75"/>
      <c r="I41" s="75"/>
      <c r="J41" s="75"/>
      <c r="K41" s="75"/>
      <c r="L41" s="76"/>
      <c r="P41" s="34"/>
      <c r="Q41" s="34"/>
      <c r="R41" s="34"/>
    </row>
    <row r="42" spans="1:18" ht="15.75" thickBot="1">
      <c r="A42" s="172"/>
      <c r="B42" s="173"/>
      <c r="C42" s="173"/>
      <c r="D42" s="174"/>
      <c r="E42" s="35"/>
      <c r="F42" s="36"/>
      <c r="G42" s="36"/>
      <c r="H42" s="75"/>
      <c r="I42" s="75"/>
      <c r="J42" s="75"/>
      <c r="K42" s="75"/>
      <c r="L42" s="76"/>
      <c r="P42" s="34"/>
      <c r="Q42" s="34"/>
      <c r="R42" s="34"/>
    </row>
    <row r="43" spans="1:12" ht="15">
      <c r="A43" s="78" t="s">
        <v>56</v>
      </c>
      <c r="B43" s="39"/>
      <c r="C43" s="39"/>
      <c r="D43" s="39"/>
      <c r="E43" s="39"/>
      <c r="F43" s="39"/>
      <c r="G43" s="79"/>
      <c r="H43" s="41"/>
      <c r="I43" s="41"/>
      <c r="J43" s="41"/>
      <c r="K43" s="80"/>
      <c r="L43" s="81"/>
    </row>
    <row r="44" spans="1:12" ht="15">
      <c r="A44" s="42" t="s">
        <v>57</v>
      </c>
      <c r="B44" s="38"/>
      <c r="C44" s="38"/>
      <c r="D44" s="38"/>
      <c r="E44" s="38"/>
      <c r="F44" s="38"/>
      <c r="G44" s="40"/>
      <c r="H44" s="43"/>
      <c r="I44" s="43"/>
      <c r="J44" s="43"/>
      <c r="K44" s="75"/>
      <c r="L44" s="76"/>
    </row>
    <row r="45" spans="1:12" ht="15">
      <c r="A45" s="42"/>
      <c r="B45" s="38"/>
      <c r="C45" s="38"/>
      <c r="D45" s="38"/>
      <c r="E45" s="38"/>
      <c r="F45" s="38"/>
      <c r="G45" s="40"/>
      <c r="H45" s="40"/>
      <c r="I45" s="43"/>
      <c r="J45" s="43"/>
      <c r="K45" s="75"/>
      <c r="L45" s="76"/>
    </row>
    <row r="46" spans="1:12" ht="15">
      <c r="A46" s="42" t="s">
        <v>84</v>
      </c>
      <c r="B46" s="38"/>
      <c r="C46" s="38"/>
      <c r="D46" s="38"/>
      <c r="E46" s="38"/>
      <c r="F46" s="38"/>
      <c r="G46" s="40"/>
      <c r="H46" s="40"/>
      <c r="I46" s="40"/>
      <c r="J46" s="40"/>
      <c r="K46" s="75"/>
      <c r="L46" s="76"/>
    </row>
    <row r="47" spans="1:12" ht="15">
      <c r="A47" s="42"/>
      <c r="B47" s="38"/>
      <c r="C47" s="38"/>
      <c r="D47" s="38"/>
      <c r="E47" s="38"/>
      <c r="F47" s="38"/>
      <c r="G47" s="38"/>
      <c r="H47" s="40"/>
      <c r="I47" s="40"/>
      <c r="J47" s="40"/>
      <c r="K47" s="75"/>
      <c r="L47" s="76"/>
    </row>
    <row r="48" spans="1:12" ht="15">
      <c r="A48" s="42" t="s">
        <v>83</v>
      </c>
      <c r="B48" s="38"/>
      <c r="C48" s="38"/>
      <c r="D48" s="38"/>
      <c r="E48" s="38"/>
      <c r="F48" s="38"/>
      <c r="G48" s="38"/>
      <c r="H48" s="38"/>
      <c r="I48" s="38"/>
      <c r="J48" s="38"/>
      <c r="K48" s="75"/>
      <c r="L48" s="76"/>
    </row>
    <row r="49" spans="1:12" ht="15">
      <c r="A49" s="42"/>
      <c r="B49" s="38"/>
      <c r="C49" s="38"/>
      <c r="D49" s="38"/>
      <c r="E49" s="38"/>
      <c r="F49" s="38"/>
      <c r="G49" s="38"/>
      <c r="H49" s="38"/>
      <c r="I49" s="38"/>
      <c r="J49" s="38"/>
      <c r="K49" s="75"/>
      <c r="L49" s="76"/>
    </row>
    <row r="50" spans="1:12" ht="15">
      <c r="A50" s="42"/>
      <c r="B50" s="38"/>
      <c r="C50" s="38"/>
      <c r="D50" s="38"/>
      <c r="E50" s="38"/>
      <c r="F50" s="38"/>
      <c r="G50" s="38"/>
      <c r="H50" s="38"/>
      <c r="I50" s="38"/>
      <c r="J50" s="38"/>
      <c r="K50" s="75"/>
      <c r="L50" s="76"/>
    </row>
    <row r="51" spans="1:12" ht="15">
      <c r="A51" s="42" t="s">
        <v>58</v>
      </c>
      <c r="B51" s="38"/>
      <c r="C51" s="38"/>
      <c r="D51" s="44"/>
      <c r="E51" s="44"/>
      <c r="F51" s="44"/>
      <c r="G51" s="38"/>
      <c r="H51" s="38"/>
      <c r="I51" s="38"/>
      <c r="J51" s="38"/>
      <c r="K51" s="75"/>
      <c r="L51" s="76"/>
    </row>
    <row r="52" spans="1:12" ht="15.75" thickBot="1">
      <c r="A52" s="45"/>
      <c r="B52" s="46"/>
      <c r="C52" s="46"/>
      <c r="D52" s="47"/>
      <c r="E52" s="47"/>
      <c r="F52" s="47"/>
      <c r="G52" s="47"/>
      <c r="H52" s="37"/>
      <c r="I52" s="37"/>
      <c r="J52" s="37"/>
      <c r="K52" s="47"/>
      <c r="L52" s="77"/>
    </row>
    <row r="53" spans="1:10" ht="12.7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ht="12.75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ht="12.7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ht="12.7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ht="12.7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ht="12.75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 ht="12.75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0" ht="12.75">
      <c r="A60" s="33"/>
      <c r="B60" s="33"/>
      <c r="C60" s="33"/>
      <c r="D60" s="33"/>
      <c r="E60" s="33"/>
      <c r="F60" s="33"/>
      <c r="G60" s="33"/>
      <c r="H60" s="33"/>
      <c r="I60" s="33"/>
      <c r="J60" s="33"/>
    </row>
    <row r="61" spans="1:10" ht="12.75">
      <c r="A61" s="33"/>
      <c r="B61" s="33"/>
      <c r="C61" s="33"/>
      <c r="D61" s="33"/>
      <c r="E61" s="33"/>
      <c r="F61" s="33"/>
      <c r="G61" s="33"/>
      <c r="H61" s="33"/>
      <c r="I61" s="33"/>
      <c r="J61" s="33"/>
    </row>
    <row r="62" spans="1:10" ht="12.75">
      <c r="A62" s="33"/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12.75">
      <c r="A63" s="33"/>
      <c r="B63" s="33"/>
      <c r="C63" s="33"/>
      <c r="D63" s="33"/>
      <c r="E63" s="33"/>
      <c r="F63" s="33"/>
      <c r="G63" s="33"/>
      <c r="H63" s="33"/>
      <c r="I63" s="33"/>
      <c r="J63" s="33"/>
    </row>
    <row r="64" spans="1:10" ht="12.75">
      <c r="A64" s="33"/>
      <c r="B64" s="33"/>
      <c r="C64" s="33"/>
      <c r="D64" s="33"/>
      <c r="E64" s="33"/>
      <c r="F64" s="33"/>
      <c r="G64" s="33"/>
      <c r="H64" s="33"/>
      <c r="I64" s="33"/>
      <c r="J64" s="33"/>
    </row>
    <row r="65" spans="1:10" ht="12.75">
      <c r="A65" s="33"/>
      <c r="B65" s="33"/>
      <c r="C65" s="33"/>
      <c r="D65" s="33"/>
      <c r="E65" s="33"/>
      <c r="F65" s="33"/>
      <c r="G65" s="33"/>
      <c r="H65" s="33"/>
      <c r="I65" s="33"/>
      <c r="J65" s="33"/>
    </row>
    <row r="66" spans="1:10" ht="12.75">
      <c r="A66" s="33"/>
      <c r="B66" s="33"/>
      <c r="C66" s="33"/>
      <c r="D66" s="33"/>
      <c r="E66" s="33"/>
      <c r="F66" s="33"/>
      <c r="G66" s="33"/>
      <c r="H66" s="33"/>
      <c r="I66" s="33"/>
      <c r="J66" s="33"/>
    </row>
    <row r="67" spans="1:10" ht="12.75">
      <c r="A67" s="33"/>
      <c r="B67" s="33"/>
      <c r="C67" s="33"/>
      <c r="D67" s="33"/>
      <c r="E67" s="33"/>
      <c r="F67" s="33"/>
      <c r="G67" s="33"/>
      <c r="H67" s="33"/>
      <c r="I67" s="33"/>
      <c r="J67" s="33"/>
    </row>
    <row r="68" spans="1:10" ht="12.75">
      <c r="A68" s="33"/>
      <c r="B68" s="33"/>
      <c r="C68" s="33"/>
      <c r="D68" s="33"/>
      <c r="E68" s="33"/>
      <c r="F68" s="33"/>
      <c r="G68" s="33"/>
      <c r="H68" s="33"/>
      <c r="I68" s="33"/>
      <c r="J68" s="33"/>
    </row>
    <row r="69" spans="1:10" ht="12.75">
      <c r="A69" s="33"/>
      <c r="B69" s="33"/>
      <c r="C69" s="33"/>
      <c r="D69" s="33"/>
      <c r="E69" s="33"/>
      <c r="F69" s="33"/>
      <c r="G69" s="33"/>
      <c r="H69" s="33"/>
      <c r="I69" s="33"/>
      <c r="J69" s="33"/>
    </row>
    <row r="70" spans="1:10" ht="12.75">
      <c r="A70" s="33"/>
      <c r="B70" s="33"/>
      <c r="C70" s="33"/>
      <c r="D70" s="33"/>
      <c r="E70" s="33"/>
      <c r="F70" s="33"/>
      <c r="G70" s="33"/>
      <c r="H70" s="33"/>
      <c r="I70" s="33"/>
      <c r="J70" s="33"/>
    </row>
    <row r="71" spans="1:10" ht="12.75">
      <c r="A71" s="33"/>
      <c r="B71" s="33"/>
      <c r="C71" s="33"/>
      <c r="D71" s="33"/>
      <c r="E71" s="33"/>
      <c r="F71" s="33"/>
      <c r="G71" s="33"/>
      <c r="H71" s="33"/>
      <c r="I71" s="33"/>
      <c r="J71" s="33"/>
    </row>
    <row r="72" spans="1:10" ht="12.75">
      <c r="A72" s="33"/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12.75">
      <c r="A73" s="33"/>
      <c r="B73" s="33"/>
      <c r="C73" s="33"/>
      <c r="D73" s="33"/>
      <c r="E73" s="33"/>
      <c r="F73" s="33"/>
      <c r="G73" s="33"/>
      <c r="H73" s="33"/>
      <c r="I73" s="33"/>
      <c r="J73" s="33"/>
    </row>
    <row r="74" spans="1:10" ht="12.75">
      <c r="A74" s="33"/>
      <c r="B74" s="33"/>
      <c r="C74" s="33"/>
      <c r="D74" s="33"/>
      <c r="E74" s="33"/>
      <c r="F74" s="33"/>
      <c r="G74" s="33"/>
      <c r="H74" s="33"/>
      <c r="I74" s="33"/>
      <c r="J74" s="33"/>
    </row>
    <row r="75" spans="1:10" ht="12.75">
      <c r="A75" s="33"/>
      <c r="B75" s="33"/>
      <c r="C75" s="33"/>
      <c r="D75" s="33"/>
      <c r="E75" s="33"/>
      <c r="F75" s="33"/>
      <c r="G75" s="33"/>
      <c r="H75" s="33"/>
      <c r="I75" s="33"/>
      <c r="J75" s="33"/>
    </row>
    <row r="76" spans="1:10" ht="12.75">
      <c r="A76" s="33"/>
      <c r="B76" s="33"/>
      <c r="C76" s="33"/>
      <c r="D76" s="33"/>
      <c r="E76" s="33"/>
      <c r="F76" s="33"/>
      <c r="G76" s="33"/>
      <c r="H76" s="33"/>
      <c r="I76" s="33"/>
      <c r="J76" s="33"/>
    </row>
    <row r="77" spans="1:10" ht="12.75">
      <c r="A77" s="33"/>
      <c r="B77" s="33"/>
      <c r="C77" s="33"/>
      <c r="D77" s="33"/>
      <c r="E77" s="33"/>
      <c r="F77" s="33"/>
      <c r="G77" s="33"/>
      <c r="H77" s="33"/>
      <c r="I77" s="33"/>
      <c r="J77" s="33"/>
    </row>
    <row r="78" spans="1:10" ht="12.75">
      <c r="A78" s="33"/>
      <c r="B78" s="33"/>
      <c r="C78" s="33"/>
      <c r="D78" s="33"/>
      <c r="E78" s="33"/>
      <c r="F78" s="33"/>
      <c r="G78" s="33"/>
      <c r="H78" s="33"/>
      <c r="I78" s="33"/>
      <c r="J78" s="33"/>
    </row>
    <row r="79" spans="1:10" ht="12.75">
      <c r="A79" s="33"/>
      <c r="B79" s="33"/>
      <c r="C79" s="33"/>
      <c r="D79" s="33"/>
      <c r="E79" s="33"/>
      <c r="F79" s="33"/>
      <c r="G79" s="33"/>
      <c r="H79" s="33"/>
      <c r="I79" s="33"/>
      <c r="J79" s="33"/>
    </row>
    <row r="80" spans="1:10" ht="12.75">
      <c r="A80" s="33"/>
      <c r="B80" s="33"/>
      <c r="C80" s="33"/>
      <c r="H80" s="33"/>
      <c r="I80" s="33"/>
      <c r="J80" s="33"/>
    </row>
  </sheetData>
  <sheetProtection password="E868" sheet="1" objects="1" scenarios="1"/>
  <mergeCells count="88">
    <mergeCell ref="A24:C24"/>
    <mergeCell ref="D24:E24"/>
    <mergeCell ref="A2:L4"/>
    <mergeCell ref="I10:J10"/>
    <mergeCell ref="I11:J11"/>
    <mergeCell ref="G15:H15"/>
    <mergeCell ref="I12:J12"/>
    <mergeCell ref="I14:J14"/>
    <mergeCell ref="I13:J13"/>
    <mergeCell ref="G5:L6"/>
    <mergeCell ref="L7:L9"/>
    <mergeCell ref="I18:J18"/>
    <mergeCell ref="G17:H17"/>
    <mergeCell ref="A5:F6"/>
    <mergeCell ref="A7:C9"/>
    <mergeCell ref="D7:E9"/>
    <mergeCell ref="F7:F9"/>
    <mergeCell ref="I17:J17"/>
    <mergeCell ref="G13:H13"/>
    <mergeCell ref="D16:E16"/>
    <mergeCell ref="D12:E12"/>
    <mergeCell ref="D13:E13"/>
    <mergeCell ref="A10:C10"/>
    <mergeCell ref="A11:C11"/>
    <mergeCell ref="A12:C12"/>
    <mergeCell ref="A13:C13"/>
    <mergeCell ref="A23:C23"/>
    <mergeCell ref="A26:L26"/>
    <mergeCell ref="D14:E14"/>
    <mergeCell ref="A17:C17"/>
    <mergeCell ref="A22:C22"/>
    <mergeCell ref="G23:H23"/>
    <mergeCell ref="I19:J19"/>
    <mergeCell ref="D17:E17"/>
    <mergeCell ref="A15:C15"/>
    <mergeCell ref="D15:E15"/>
    <mergeCell ref="A25:C25"/>
    <mergeCell ref="D25:E25"/>
    <mergeCell ref="E27:L31"/>
    <mergeCell ref="A28:D28"/>
    <mergeCell ref="A27:D27"/>
    <mergeCell ref="G25:H25"/>
    <mergeCell ref="A29:D29"/>
    <mergeCell ref="I25:J25"/>
    <mergeCell ref="D22:E22"/>
    <mergeCell ref="D23:E23"/>
    <mergeCell ref="I22:J22"/>
    <mergeCell ref="I23:J23"/>
    <mergeCell ref="G22:H22"/>
    <mergeCell ref="E39:G39"/>
    <mergeCell ref="E40:G40"/>
    <mergeCell ref="E36:G36"/>
    <mergeCell ref="A30:D30"/>
    <mergeCell ref="A31:D31"/>
    <mergeCell ref="A35:D42"/>
    <mergeCell ref="A33:D33"/>
    <mergeCell ref="A34:D34"/>
    <mergeCell ref="A32:D32"/>
    <mergeCell ref="E33:F33"/>
    <mergeCell ref="A21:C21"/>
    <mergeCell ref="D21:E21"/>
    <mergeCell ref="I21:J21"/>
    <mergeCell ref="G20:H20"/>
    <mergeCell ref="G21:H21"/>
    <mergeCell ref="K7:K9"/>
    <mergeCell ref="G10:H10"/>
    <mergeCell ref="I7:J9"/>
    <mergeCell ref="I16:J16"/>
    <mergeCell ref="G12:H12"/>
    <mergeCell ref="G11:H11"/>
    <mergeCell ref="G7:H9"/>
    <mergeCell ref="G16:H16"/>
    <mergeCell ref="I15:J15"/>
    <mergeCell ref="G14:H14"/>
    <mergeCell ref="A1:L1"/>
    <mergeCell ref="A16:C16"/>
    <mergeCell ref="A14:C14"/>
    <mergeCell ref="D10:E10"/>
    <mergeCell ref="D11:E11"/>
    <mergeCell ref="G18:H18"/>
    <mergeCell ref="I20:J20"/>
    <mergeCell ref="G19:H19"/>
    <mergeCell ref="A18:C18"/>
    <mergeCell ref="A19:C19"/>
    <mergeCell ref="A20:C20"/>
    <mergeCell ref="D18:E18"/>
    <mergeCell ref="D19:E19"/>
    <mergeCell ref="D20:E20"/>
  </mergeCells>
  <printOptions/>
  <pageMargins left="0.14" right="0.13" top="0.97" bottom="0.49" header="0.19" footer="0.47"/>
  <pageSetup fitToHeight="1" fitToWidth="1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6"/>
  <sheetViews>
    <sheetView showGridLines="0" tabSelected="1" zoomScalePageLayoutView="0" workbookViewId="0" topLeftCell="A1">
      <selection activeCell="H10" sqref="H10"/>
    </sheetView>
  </sheetViews>
  <sheetFormatPr defaultColWidth="9.140625" defaultRowHeight="12.75"/>
  <cols>
    <col min="3" max="3" width="28.00390625" style="0" customWidth="1"/>
    <col min="4" max="4" width="6.7109375" style="0" customWidth="1"/>
    <col min="5" max="5" width="6.8515625" style="0" customWidth="1"/>
    <col min="7" max="7" width="10.140625" style="0" customWidth="1"/>
    <col min="8" max="8" width="8.28125" style="0" bestFit="1" customWidth="1"/>
  </cols>
  <sheetData>
    <row r="1" ht="13.5" thickBot="1"/>
    <row r="2" spans="2:9" ht="12.75">
      <c r="B2" s="245" t="s">
        <v>42</v>
      </c>
      <c r="C2" s="246"/>
      <c r="D2" s="246"/>
      <c r="E2" s="246"/>
      <c r="F2" s="246"/>
      <c r="G2" s="246"/>
      <c r="H2" s="246"/>
      <c r="I2" s="247"/>
    </row>
    <row r="3" spans="2:9" ht="12.75">
      <c r="B3" s="248"/>
      <c r="C3" s="249"/>
      <c r="D3" s="249"/>
      <c r="E3" s="249"/>
      <c r="F3" s="249"/>
      <c r="G3" s="249"/>
      <c r="H3" s="249"/>
      <c r="I3" s="250"/>
    </row>
    <row r="4" spans="2:9" ht="13.5" thickBot="1">
      <c r="B4" s="251"/>
      <c r="C4" s="252"/>
      <c r="D4" s="252"/>
      <c r="E4" s="252"/>
      <c r="F4" s="252"/>
      <c r="G4" s="252"/>
      <c r="H4" s="252"/>
      <c r="I4" s="253"/>
    </row>
    <row r="5" spans="2:9" ht="21" thickBot="1">
      <c r="B5" s="15" t="s">
        <v>61</v>
      </c>
      <c r="C5" s="29"/>
      <c r="D5" s="29"/>
      <c r="E5" s="29"/>
      <c r="F5" s="29"/>
      <c r="G5" s="29"/>
      <c r="H5" s="29"/>
      <c r="I5" s="29"/>
    </row>
    <row r="6" spans="2:9" ht="21" thickBot="1">
      <c r="B6" s="15"/>
      <c r="C6" s="29"/>
      <c r="D6" s="29"/>
      <c r="E6" s="29"/>
      <c r="F6" s="52" t="s">
        <v>0</v>
      </c>
      <c r="G6" s="29"/>
      <c r="H6" s="29"/>
      <c r="I6" s="29"/>
    </row>
    <row r="7" spans="2:9" ht="14.25" customHeight="1" thickBot="1">
      <c r="B7" s="254" t="s">
        <v>60</v>
      </c>
      <c r="C7" s="50" t="s">
        <v>62</v>
      </c>
      <c r="D7" s="49" t="s">
        <v>43</v>
      </c>
      <c r="E7" s="29"/>
      <c r="F7" s="3">
        <f>IF(D7="X",+D$49," ")</f>
        <v>1.399518</v>
      </c>
      <c r="G7" s="16" t="str">
        <f>IF(COUNTIF(D$7:D$14,"X")&gt;1,"HATA! GTİP KODLARINDAN SADECE BİRİNİ SEÇİNİZ"," ")</f>
        <v> </v>
      </c>
      <c r="H7" s="29"/>
      <c r="I7" s="29"/>
    </row>
    <row r="8" spans="2:9" ht="14.25" customHeight="1" thickBot="1">
      <c r="B8" s="255"/>
      <c r="C8" s="51" t="s">
        <v>63</v>
      </c>
      <c r="D8" s="49"/>
      <c r="E8" s="29"/>
      <c r="F8" s="3" t="str">
        <f>IF(D8="X",+D$49+D50," ")</f>
        <v> </v>
      </c>
      <c r="G8" s="16" t="str">
        <f>IF(COUNTIF(D$7:D$14,"X")&gt;1,"HATA! GTİP KODLARINDAN SADECE BİRİNİ SEÇİNİZ"," ")</f>
        <v> </v>
      </c>
      <c r="H8" s="29"/>
      <c r="I8" s="29"/>
    </row>
    <row r="9" spans="2:9" ht="12" customHeight="1" thickBot="1">
      <c r="B9" s="29"/>
      <c r="C9" s="29"/>
      <c r="D9" s="29"/>
      <c r="E9" s="29"/>
      <c r="F9" s="3" t="str">
        <f>IF(D9="X",+D$49," ")</f>
        <v> </v>
      </c>
      <c r="G9" s="16"/>
      <c r="H9" s="29"/>
      <c r="I9" s="29"/>
    </row>
    <row r="10" spans="2:9" ht="15" customHeight="1" thickBot="1">
      <c r="B10" s="243" t="s">
        <v>64</v>
      </c>
      <c r="C10" s="50" t="s">
        <v>62</v>
      </c>
      <c r="D10" s="49"/>
      <c r="E10" s="29"/>
      <c r="F10" s="3" t="str">
        <f>IF(D10="X",+D$49," ")</f>
        <v> </v>
      </c>
      <c r="G10" s="16" t="str">
        <f>IF(COUNTIF(D$7:D$14,"X")&gt;1,"HATA! GTİP KODLARINDAN SADECE BİRİNİ SEÇİNİZ"," ")</f>
        <v> </v>
      </c>
      <c r="H10" s="29"/>
      <c r="I10" s="29"/>
    </row>
    <row r="11" spans="2:9" ht="15" customHeight="1" thickBot="1">
      <c r="B11" s="244"/>
      <c r="C11" s="51" t="s">
        <v>63</v>
      </c>
      <c r="D11" s="49"/>
      <c r="E11" s="29"/>
      <c r="F11" s="3" t="str">
        <f>IF(D11="X",+D$49+D50," ")</f>
        <v> </v>
      </c>
      <c r="G11" s="16" t="str">
        <f>IF(COUNTIF(D$7:D$14,"X")&gt;1,"HATA! GTİP KODLARINDAN SADECE BİRİNİ SEÇİNİZ"," ")</f>
        <v> </v>
      </c>
      <c r="H11" s="29"/>
      <c r="I11" s="29"/>
    </row>
    <row r="12" spans="2:9" ht="12" customHeight="1" thickBot="1">
      <c r="B12" s="29"/>
      <c r="C12" s="29"/>
      <c r="D12" s="29"/>
      <c r="E12" s="29"/>
      <c r="F12" s="3" t="str">
        <f>IF(D12="X",+D$49," ")</f>
        <v> </v>
      </c>
      <c r="G12" s="16"/>
      <c r="H12" s="29"/>
      <c r="I12" s="29"/>
    </row>
    <row r="13" spans="2:9" s="30" customFormat="1" ht="14.25" customHeight="1" thickBot="1">
      <c r="B13" s="243" t="s">
        <v>65</v>
      </c>
      <c r="C13" s="50" t="s">
        <v>62</v>
      </c>
      <c r="D13" s="49"/>
      <c r="E13" s="29"/>
      <c r="F13" s="3" t="str">
        <f>IF(D13="X",+D$49+D63," ")</f>
        <v> </v>
      </c>
      <c r="G13" s="16" t="str">
        <f>IF(COUNTIF(D$7:D$14,"X")&gt;1,"HATA! GTİP KODLARINDAN SADECE BİRİNİ SEÇİNİZ"," ")</f>
        <v> </v>
      </c>
      <c r="H13" s="29"/>
      <c r="I13" s="29"/>
    </row>
    <row r="14" spans="2:7" ht="15" customHeight="1" thickBot="1">
      <c r="B14" s="244"/>
      <c r="C14" s="51" t="s">
        <v>63</v>
      </c>
      <c r="D14" s="49"/>
      <c r="F14" s="3" t="str">
        <f>IF(D14="X",+D$49+D63+D50," ")</f>
        <v> </v>
      </c>
      <c r="G14" s="16" t="str">
        <f>IF(COUNTIF(D$7:D$14,"X")&gt;1,"HATA! GTİP KODLARINDAN SADECE BİRİNİ SEÇİNİZ"," ")</f>
        <v> </v>
      </c>
    </row>
    <row r="15" ht="13.5" thickBot="1">
      <c r="C15" s="14"/>
    </row>
    <row r="16" spans="3:8" ht="13.5" thickBot="1">
      <c r="C16" s="48" t="s">
        <v>4</v>
      </c>
      <c r="D16" s="49"/>
      <c r="F16" s="3" t="str">
        <f aca="true" t="shared" si="0" ref="F16:F28">IF(D16="x",+D51," ")</f>
        <v> </v>
      </c>
      <c r="G16" s="83"/>
      <c r="H16" s="84"/>
    </row>
    <row r="17" spans="3:8" ht="13.5" thickBot="1">
      <c r="C17" s="48" t="s">
        <v>9</v>
      </c>
      <c r="D17" s="49"/>
      <c r="F17" s="3" t="str">
        <f t="shared" si="0"/>
        <v> </v>
      </c>
      <c r="G17" s="83"/>
      <c r="H17" s="84"/>
    </row>
    <row r="18" spans="3:8" ht="13.5" thickBot="1">
      <c r="C18" s="48" t="s">
        <v>10</v>
      </c>
      <c r="D18" s="49"/>
      <c r="F18" s="3" t="str">
        <f t="shared" si="0"/>
        <v> </v>
      </c>
      <c r="G18" s="83"/>
      <c r="H18" s="84"/>
    </row>
    <row r="19" spans="3:8" ht="13.5" thickBot="1">
      <c r="C19" s="48" t="s">
        <v>11</v>
      </c>
      <c r="D19" s="49"/>
      <c r="F19" s="3" t="str">
        <f t="shared" si="0"/>
        <v> </v>
      </c>
      <c r="G19" s="83"/>
      <c r="H19" s="84"/>
    </row>
    <row r="20" spans="3:8" ht="13.5" thickBot="1">
      <c r="C20" s="48" t="s">
        <v>12</v>
      </c>
      <c r="D20" s="49"/>
      <c r="F20" s="3" t="str">
        <f t="shared" si="0"/>
        <v> </v>
      </c>
      <c r="G20" s="83"/>
      <c r="H20" s="84"/>
    </row>
    <row r="21" spans="3:8" ht="13.5" thickBot="1">
      <c r="C21" s="48" t="s">
        <v>13</v>
      </c>
      <c r="D21" s="49"/>
      <c r="F21" s="3" t="str">
        <f t="shared" si="0"/>
        <v> </v>
      </c>
      <c r="G21" s="83"/>
      <c r="H21" s="84"/>
    </row>
    <row r="22" spans="3:8" ht="13.5" thickBot="1">
      <c r="C22" s="48" t="s">
        <v>14</v>
      </c>
      <c r="D22" s="49" t="s">
        <v>43</v>
      </c>
      <c r="F22" s="3">
        <f t="shared" si="0"/>
        <v>0.4</v>
      </c>
      <c r="G22" s="83"/>
      <c r="H22" s="84"/>
    </row>
    <row r="23" spans="3:8" ht="13.5" thickBot="1">
      <c r="C23" s="48" t="s">
        <v>15</v>
      </c>
      <c r="D23" s="49"/>
      <c r="F23" s="3" t="str">
        <f t="shared" si="0"/>
        <v> </v>
      </c>
      <c r="G23" s="83"/>
      <c r="H23" s="84"/>
    </row>
    <row r="24" spans="3:8" ht="13.5" thickBot="1">
      <c r="C24" s="48" t="s">
        <v>16</v>
      </c>
      <c r="D24" s="49"/>
      <c r="F24" s="3" t="str">
        <f t="shared" si="0"/>
        <v> </v>
      </c>
      <c r="G24" s="83"/>
      <c r="H24" s="84"/>
    </row>
    <row r="25" spans="3:8" ht="13.5" thickBot="1">
      <c r="C25" s="48" t="s">
        <v>5</v>
      </c>
      <c r="D25" s="49"/>
      <c r="F25" s="3" t="str">
        <f t="shared" si="0"/>
        <v> </v>
      </c>
      <c r="G25" s="83"/>
      <c r="H25" s="84"/>
    </row>
    <row r="26" spans="3:8" ht="13.5" thickBot="1">
      <c r="C26" s="48" t="s">
        <v>6</v>
      </c>
      <c r="D26" s="49"/>
      <c r="F26" s="3" t="str">
        <f t="shared" si="0"/>
        <v> </v>
      </c>
      <c r="G26" s="83"/>
      <c r="H26" s="84"/>
    </row>
    <row r="27" spans="3:8" ht="13.5" thickBot="1">
      <c r="C27" s="48" t="s">
        <v>7</v>
      </c>
      <c r="D27" s="49"/>
      <c r="F27" s="3" t="str">
        <f t="shared" si="0"/>
        <v> </v>
      </c>
      <c r="G27" s="83"/>
      <c r="H27" s="84"/>
    </row>
    <row r="28" spans="3:8" ht="13.5" thickBot="1">
      <c r="C28" s="48" t="s">
        <v>85</v>
      </c>
      <c r="D28" s="86" t="s">
        <v>43</v>
      </c>
      <c r="F28" s="3">
        <f t="shared" si="0"/>
        <v>0.8</v>
      </c>
      <c r="G28" s="83"/>
      <c r="H28" s="84"/>
    </row>
    <row r="29" spans="2:7" ht="16.5" thickBot="1">
      <c r="B29" s="87"/>
      <c r="C29" s="88"/>
      <c r="D29" s="88"/>
      <c r="E29" s="89" t="s">
        <v>1</v>
      </c>
      <c r="F29" s="90">
        <f>IF(COUNTIF(D7:D14,"X")&gt;1,"HATA! ",SUM(F7:F14,F16:F27))</f>
        <v>1.799518</v>
      </c>
      <c r="G29" s="91"/>
    </row>
    <row r="30" ht="12.75">
      <c r="D30" s="4"/>
    </row>
    <row r="37" spans="1:7" ht="12.75">
      <c r="A37" s="98"/>
      <c r="B37" s="98"/>
      <c r="C37" s="99"/>
      <c r="D37" s="99"/>
      <c r="E37" s="98"/>
      <c r="F37" s="98"/>
      <c r="G37" s="98"/>
    </row>
    <row r="38" spans="1:9" ht="12.75">
      <c r="A38" s="98"/>
      <c r="B38" s="98"/>
      <c r="C38" s="98"/>
      <c r="D38" s="98"/>
      <c r="E38" s="98"/>
      <c r="F38" s="98"/>
      <c r="G38" s="98"/>
      <c r="H38" s="82"/>
      <c r="I38" s="82"/>
    </row>
    <row r="39" spans="1:9" ht="12.75">
      <c r="A39" s="98"/>
      <c r="B39" s="98"/>
      <c r="C39" s="98"/>
      <c r="D39" s="98"/>
      <c r="E39" s="98"/>
      <c r="F39" s="98"/>
      <c r="G39" s="98"/>
      <c r="H39" s="82"/>
      <c r="I39" s="82"/>
    </row>
    <row r="40" spans="1:9" ht="12.75">
      <c r="A40" s="98"/>
      <c r="B40" s="98"/>
      <c r="C40" s="98"/>
      <c r="D40" s="98"/>
      <c r="E40" s="98"/>
      <c r="F40" s="98"/>
      <c r="G40" s="98"/>
      <c r="H40" s="82"/>
      <c r="I40" s="82"/>
    </row>
    <row r="41" spans="1:9" ht="12.75">
      <c r="A41" s="98"/>
      <c r="B41" s="98"/>
      <c r="C41" s="98"/>
      <c r="D41" s="98"/>
      <c r="E41" s="98"/>
      <c r="F41" s="98"/>
      <c r="G41" s="99"/>
      <c r="H41" s="82"/>
      <c r="I41" s="82"/>
    </row>
    <row r="42" spans="1:9" ht="12.75">
      <c r="A42" s="98"/>
      <c r="B42" s="98"/>
      <c r="C42" s="98"/>
      <c r="D42" s="98"/>
      <c r="E42" s="98"/>
      <c r="F42" s="98"/>
      <c r="G42" s="98"/>
      <c r="H42" s="82"/>
      <c r="I42" s="82"/>
    </row>
    <row r="43" spans="1:9" ht="12.75">
      <c r="A43" s="98"/>
      <c r="B43" s="98"/>
      <c r="C43" s="98"/>
      <c r="D43" s="98"/>
      <c r="E43" s="98"/>
      <c r="F43" s="98"/>
      <c r="G43" s="98"/>
      <c r="H43" s="82"/>
      <c r="I43" s="82"/>
    </row>
    <row r="44" spans="1:9" ht="12.75">
      <c r="A44" s="100"/>
      <c r="B44" s="100"/>
      <c r="C44" s="100"/>
      <c r="D44" s="100"/>
      <c r="E44" s="100"/>
      <c r="F44" s="100"/>
      <c r="G44" s="100"/>
      <c r="H44" s="82"/>
      <c r="I44" s="82"/>
    </row>
    <row r="45" spans="1:9" ht="12.75">
      <c r="A45" s="100"/>
      <c r="B45" s="100"/>
      <c r="C45" s="100"/>
      <c r="D45" s="100"/>
      <c r="E45" s="100"/>
      <c r="F45" s="100"/>
      <c r="G45" s="100"/>
      <c r="H45" s="82"/>
      <c r="I45" s="82"/>
    </row>
    <row r="46" spans="1:9" ht="12.75">
      <c r="A46" s="101"/>
      <c r="B46" s="101"/>
      <c r="C46" s="101"/>
      <c r="D46" s="101"/>
      <c r="E46" s="101"/>
      <c r="F46" s="101"/>
      <c r="G46" s="101"/>
      <c r="H46" s="82"/>
      <c r="I46" s="82"/>
    </row>
    <row r="47" spans="1:9" ht="12.75">
      <c r="A47" s="101"/>
      <c r="B47" s="101"/>
      <c r="C47" s="101"/>
      <c r="D47" s="102" t="s">
        <v>26</v>
      </c>
      <c r="E47" s="101"/>
      <c r="F47" s="101"/>
      <c r="G47" s="101"/>
      <c r="H47" s="82"/>
      <c r="I47" s="82"/>
    </row>
    <row r="48" spans="1:9" ht="12.75">
      <c r="A48" s="101"/>
      <c r="B48" s="101"/>
      <c r="C48" s="101"/>
      <c r="D48" s="101"/>
      <c r="E48" s="101"/>
      <c r="F48" s="101"/>
      <c r="G48" s="101"/>
      <c r="H48" s="82"/>
      <c r="I48" s="82"/>
    </row>
    <row r="49" spans="1:9" ht="12.75">
      <c r="A49" s="101"/>
      <c r="B49" s="101"/>
      <c r="C49" s="103" t="s">
        <v>2</v>
      </c>
      <c r="D49" s="104">
        <f>+F74/1000</f>
        <v>1.399518</v>
      </c>
      <c r="E49" s="101"/>
      <c r="F49" s="101"/>
      <c r="G49" s="101"/>
      <c r="H49" s="82"/>
      <c r="I49" s="82"/>
    </row>
    <row r="50" spans="1:9" ht="12.75">
      <c r="A50" s="101"/>
      <c r="B50" s="101"/>
      <c r="C50" s="103" t="s">
        <v>3</v>
      </c>
      <c r="D50" s="104">
        <v>0.2</v>
      </c>
      <c r="E50" s="101"/>
      <c r="F50" s="101"/>
      <c r="G50" s="101"/>
      <c r="H50" s="82"/>
      <c r="I50" s="82"/>
    </row>
    <row r="51" spans="1:9" ht="12.75">
      <c r="A51" s="101"/>
      <c r="B51" s="101"/>
      <c r="C51" s="103" t="s">
        <v>4</v>
      </c>
      <c r="D51" s="104">
        <v>0.97</v>
      </c>
      <c r="E51" s="101"/>
      <c r="F51" s="101"/>
      <c r="G51" s="101"/>
      <c r="H51" s="82"/>
      <c r="I51" s="82"/>
    </row>
    <row r="52" spans="1:9" ht="12.75">
      <c r="A52" s="101"/>
      <c r="B52" s="101"/>
      <c r="C52" s="103" t="s">
        <v>9</v>
      </c>
      <c r="D52" s="104">
        <v>0.12</v>
      </c>
      <c r="E52" s="105"/>
      <c r="F52" s="101"/>
      <c r="G52" s="101"/>
      <c r="H52" s="82"/>
      <c r="I52" s="82"/>
    </row>
    <row r="53" spans="1:9" ht="12.75">
      <c r="A53" s="101"/>
      <c r="B53" s="101"/>
      <c r="C53" s="103" t="s">
        <v>10</v>
      </c>
      <c r="D53" s="104">
        <v>0.08</v>
      </c>
      <c r="E53" s="105"/>
      <c r="F53" s="101"/>
      <c r="G53" s="101"/>
      <c r="H53" s="82"/>
      <c r="I53" s="82"/>
    </row>
    <row r="54" spans="1:9" ht="12.75">
      <c r="A54" s="101"/>
      <c r="B54" s="101"/>
      <c r="C54" s="103" t="s">
        <v>11</v>
      </c>
      <c r="D54" s="104">
        <v>0.2</v>
      </c>
      <c r="E54" s="105"/>
      <c r="F54" s="101"/>
      <c r="G54" s="101"/>
      <c r="H54" s="82"/>
      <c r="I54" s="82"/>
    </row>
    <row r="55" spans="1:9" ht="12.75">
      <c r="A55" s="101"/>
      <c r="B55" s="101"/>
      <c r="C55" s="103" t="s">
        <v>12</v>
      </c>
      <c r="D55" s="104">
        <v>0.14</v>
      </c>
      <c r="E55" s="105"/>
      <c r="F55" s="101"/>
      <c r="G55" s="101"/>
      <c r="H55" s="82"/>
      <c r="I55" s="82"/>
    </row>
    <row r="56" spans="1:9" ht="12.75">
      <c r="A56" s="101"/>
      <c r="B56" s="101"/>
      <c r="C56" s="103" t="s">
        <v>13</v>
      </c>
      <c r="D56" s="104">
        <v>0.22</v>
      </c>
      <c r="E56" s="105"/>
      <c r="F56" s="101"/>
      <c r="G56" s="101"/>
      <c r="H56" s="85"/>
      <c r="I56" s="82"/>
    </row>
    <row r="57" spans="1:9" ht="12.75">
      <c r="A57" s="101"/>
      <c r="B57" s="101"/>
      <c r="C57" s="103" t="s">
        <v>14</v>
      </c>
      <c r="D57" s="104">
        <v>0.4</v>
      </c>
      <c r="E57" s="105"/>
      <c r="F57" s="101"/>
      <c r="G57" s="101"/>
      <c r="H57" s="82"/>
      <c r="I57" s="82"/>
    </row>
    <row r="58" spans="1:9" ht="12.75">
      <c r="A58" s="101"/>
      <c r="B58" s="101"/>
      <c r="C58" s="103" t="s">
        <v>15</v>
      </c>
      <c r="D58" s="104">
        <v>0.72</v>
      </c>
      <c r="E58" s="105"/>
      <c r="F58" s="101"/>
      <c r="G58" s="101"/>
      <c r="H58" s="82"/>
      <c r="I58" s="82"/>
    </row>
    <row r="59" spans="1:9" ht="12.75">
      <c r="A59" s="101"/>
      <c r="B59" s="101"/>
      <c r="C59" s="103" t="s">
        <v>16</v>
      </c>
      <c r="D59" s="104">
        <v>0.15</v>
      </c>
      <c r="E59" s="105"/>
      <c r="F59" s="101"/>
      <c r="G59" s="101"/>
      <c r="H59" s="82"/>
      <c r="I59" s="82"/>
    </row>
    <row r="60" spans="1:9" ht="12.75">
      <c r="A60" s="101"/>
      <c r="B60" s="101"/>
      <c r="C60" s="103" t="s">
        <v>5</v>
      </c>
      <c r="D60" s="104">
        <v>0.05</v>
      </c>
      <c r="E60" s="101"/>
      <c r="F60" s="101"/>
      <c r="G60" s="101"/>
      <c r="H60" s="82"/>
      <c r="I60" s="82"/>
    </row>
    <row r="61" spans="1:9" ht="12.75">
      <c r="A61" s="101"/>
      <c r="B61" s="101"/>
      <c r="C61" s="103" t="s">
        <v>6</v>
      </c>
      <c r="D61" s="104">
        <v>0.12</v>
      </c>
      <c r="E61" s="101"/>
      <c r="F61" s="101"/>
      <c r="G61" s="101"/>
      <c r="H61" s="82"/>
      <c r="I61" s="82"/>
    </row>
    <row r="62" spans="1:9" ht="12.75">
      <c r="A62" s="101"/>
      <c r="B62" s="101"/>
      <c r="C62" s="103" t="s">
        <v>7</v>
      </c>
      <c r="D62" s="104">
        <v>0.75</v>
      </c>
      <c r="E62" s="101"/>
      <c r="F62" s="101"/>
      <c r="G62" s="101"/>
      <c r="H62" s="82"/>
      <c r="I62" s="82"/>
    </row>
    <row r="63" spans="1:9" ht="12.75">
      <c r="A63" s="101"/>
      <c r="B63" s="101"/>
      <c r="C63" s="103" t="s">
        <v>8</v>
      </c>
      <c r="D63" s="104">
        <v>0.8</v>
      </c>
      <c r="E63" s="101"/>
      <c r="F63" s="101"/>
      <c r="G63" s="101"/>
      <c r="H63" s="82"/>
      <c r="I63" s="82"/>
    </row>
    <row r="64" spans="1:9" ht="12.75">
      <c r="A64" s="101"/>
      <c r="B64" s="101"/>
      <c r="C64" s="101"/>
      <c r="D64" s="101"/>
      <c r="E64" s="101"/>
      <c r="F64" s="101"/>
      <c r="G64" s="101"/>
      <c r="H64" s="82"/>
      <c r="I64" s="82"/>
    </row>
    <row r="65" spans="1:9" ht="12.75">
      <c r="A65" s="101"/>
      <c r="B65" s="101"/>
      <c r="C65" s="101"/>
      <c r="D65" s="101"/>
      <c r="E65" s="106" t="s">
        <v>27</v>
      </c>
      <c r="F65" s="101"/>
      <c r="G65" s="101"/>
      <c r="H65" s="82"/>
      <c r="I65" s="82"/>
    </row>
    <row r="66" spans="1:9" ht="12.75">
      <c r="A66" s="101"/>
      <c r="B66" s="101"/>
      <c r="C66" s="107" t="s">
        <v>2</v>
      </c>
      <c r="D66" s="101"/>
      <c r="E66" s="102" t="s">
        <v>28</v>
      </c>
      <c r="F66" s="108" t="s">
        <v>25</v>
      </c>
      <c r="G66" s="101"/>
      <c r="H66" s="82"/>
      <c r="I66" s="82"/>
    </row>
    <row r="67" spans="1:9" ht="12.75">
      <c r="A67" s="101"/>
      <c r="B67" s="101"/>
      <c r="C67" s="101" t="s">
        <v>17</v>
      </c>
      <c r="D67" s="109">
        <v>0.63</v>
      </c>
      <c r="E67" s="110">
        <v>790</v>
      </c>
      <c r="F67" s="110">
        <f>+E67*D67</f>
        <v>497.7</v>
      </c>
      <c r="G67" s="101"/>
      <c r="H67" s="82"/>
      <c r="I67" s="82"/>
    </row>
    <row r="68" spans="1:9" ht="12.75">
      <c r="A68" s="101"/>
      <c r="B68" s="101"/>
      <c r="C68" s="101" t="s">
        <v>18</v>
      </c>
      <c r="D68" s="109">
        <v>0.07</v>
      </c>
      <c r="E68" s="110">
        <v>260</v>
      </c>
      <c r="F68" s="110">
        <f>+E68*D68</f>
        <v>18.200000000000003</v>
      </c>
      <c r="G68" s="101"/>
      <c r="H68" s="82"/>
      <c r="I68" s="82"/>
    </row>
    <row r="69" spans="1:9" ht="12.75">
      <c r="A69" s="101"/>
      <c r="B69" s="101"/>
      <c r="C69" s="101" t="s">
        <v>19</v>
      </c>
      <c r="D69" s="101"/>
      <c r="E69" s="110"/>
      <c r="F69" s="110">
        <v>165</v>
      </c>
      <c r="G69" s="101"/>
      <c r="H69" s="82"/>
      <c r="I69" s="82"/>
    </row>
    <row r="70" spans="1:9" ht="12.75">
      <c r="A70" s="101"/>
      <c r="B70" s="101"/>
      <c r="C70" s="101" t="s">
        <v>20</v>
      </c>
      <c r="D70" s="111">
        <v>0.02</v>
      </c>
      <c r="E70" s="110"/>
      <c r="F70" s="110">
        <f>SUM(F67:F69)*D70</f>
        <v>13.618</v>
      </c>
      <c r="G70" s="101"/>
      <c r="H70" s="82"/>
      <c r="I70" s="82"/>
    </row>
    <row r="71" spans="1:9" ht="12.75">
      <c r="A71" s="101"/>
      <c r="B71" s="101"/>
      <c r="C71" s="101" t="s">
        <v>21</v>
      </c>
      <c r="D71" s="111">
        <v>0.35</v>
      </c>
      <c r="E71" s="110">
        <v>800</v>
      </c>
      <c r="F71" s="110">
        <f>+E71*D71</f>
        <v>280</v>
      </c>
      <c r="G71" s="101"/>
      <c r="H71" s="82"/>
      <c r="I71" s="82"/>
    </row>
    <row r="72" spans="1:9" ht="12.75">
      <c r="A72" s="101"/>
      <c r="B72" s="101"/>
      <c r="C72" s="101" t="s">
        <v>22</v>
      </c>
      <c r="D72" s="101"/>
      <c r="E72" s="110"/>
      <c r="F72" s="110">
        <v>350</v>
      </c>
      <c r="G72" s="101"/>
      <c r="H72" s="82"/>
      <c r="I72" s="82"/>
    </row>
    <row r="73" spans="1:9" ht="12.75">
      <c r="A73" s="101"/>
      <c r="B73" s="101"/>
      <c r="C73" s="112" t="s">
        <v>23</v>
      </c>
      <c r="D73" s="112"/>
      <c r="E73" s="113"/>
      <c r="F73" s="113">
        <v>75</v>
      </c>
      <c r="G73" s="101"/>
      <c r="H73" s="82"/>
      <c r="I73" s="82"/>
    </row>
    <row r="74" spans="1:9" ht="12.75">
      <c r="A74" s="101"/>
      <c r="B74" s="101"/>
      <c r="C74" s="106" t="s">
        <v>24</v>
      </c>
      <c r="D74" s="101"/>
      <c r="E74" s="110"/>
      <c r="F74" s="114">
        <f>SUM(F67:F73)</f>
        <v>1399.518</v>
      </c>
      <c r="G74" s="101"/>
      <c r="H74" s="82"/>
      <c r="I74" s="82"/>
    </row>
    <row r="75" spans="1:9" ht="12.75">
      <c r="A75" s="101"/>
      <c r="B75" s="101"/>
      <c r="C75" s="101"/>
      <c r="D75" s="101"/>
      <c r="E75" s="101"/>
      <c r="F75" s="101"/>
      <c r="G75" s="101"/>
      <c r="H75" s="82"/>
      <c r="I75" s="82"/>
    </row>
    <row r="76" spans="1:9" ht="12.75">
      <c r="A76" s="101"/>
      <c r="B76" s="101"/>
      <c r="C76" s="101"/>
      <c r="D76" s="101"/>
      <c r="E76" s="101"/>
      <c r="F76" s="101"/>
      <c r="G76" s="101"/>
      <c r="H76" s="82"/>
      <c r="I76" s="82"/>
    </row>
    <row r="77" spans="1:9" ht="12.75">
      <c r="A77" s="100"/>
      <c r="B77" s="100"/>
      <c r="C77" s="100"/>
      <c r="D77" s="100"/>
      <c r="E77" s="100"/>
      <c r="F77" s="100"/>
      <c r="G77" s="100"/>
      <c r="H77" s="82"/>
      <c r="I77" s="82"/>
    </row>
    <row r="78" spans="1:9" ht="12.75">
      <c r="A78" s="82"/>
      <c r="B78" s="82"/>
      <c r="C78" s="82"/>
      <c r="D78" s="82"/>
      <c r="E78" s="82"/>
      <c r="F78" s="82"/>
      <c r="G78" s="82"/>
      <c r="H78" s="82"/>
      <c r="I78" s="82"/>
    </row>
    <row r="79" spans="1:9" ht="12.75">
      <c r="A79" s="82"/>
      <c r="B79" s="82"/>
      <c r="C79" s="82"/>
      <c r="D79" s="82"/>
      <c r="E79" s="82"/>
      <c r="F79" s="82"/>
      <c r="G79" s="82"/>
      <c r="H79" s="82"/>
      <c r="I79" s="82"/>
    </row>
    <row r="80" spans="1:9" ht="12.75">
      <c r="A80" s="82"/>
      <c r="B80" s="82"/>
      <c r="C80" s="82"/>
      <c r="D80" s="82"/>
      <c r="E80" s="82"/>
      <c r="F80" s="82"/>
      <c r="G80" s="82"/>
      <c r="H80" s="82"/>
      <c r="I80" s="82"/>
    </row>
    <row r="81" spans="1:9" ht="12.75">
      <c r="A81" s="82"/>
      <c r="B81" s="82"/>
      <c r="C81" s="82"/>
      <c r="D81" s="82"/>
      <c r="E81" s="82"/>
      <c r="F81" s="82"/>
      <c r="G81" s="82"/>
      <c r="H81" s="82"/>
      <c r="I81" s="82"/>
    </row>
    <row r="82" spans="1:9" ht="12.75">
      <c r="A82" s="82"/>
      <c r="B82" s="82"/>
      <c r="C82" s="82"/>
      <c r="D82" s="82"/>
      <c r="E82" s="82"/>
      <c r="F82" s="82"/>
      <c r="G82" s="82"/>
      <c r="H82" s="82"/>
      <c r="I82" s="82"/>
    </row>
    <row r="83" spans="1:9" ht="12.75">
      <c r="A83" s="82"/>
      <c r="B83" s="82"/>
      <c r="C83" s="82"/>
      <c r="D83" s="82"/>
      <c r="E83" s="82"/>
      <c r="F83" s="82"/>
      <c r="G83" s="82"/>
      <c r="H83" s="82"/>
      <c r="I83" s="82"/>
    </row>
    <row r="84" spans="1:9" ht="12.75">
      <c r="A84" s="82"/>
      <c r="B84" s="82"/>
      <c r="C84" s="82"/>
      <c r="D84" s="82"/>
      <c r="E84" s="82"/>
      <c r="F84" s="82"/>
      <c r="G84" s="82"/>
      <c r="H84" s="82"/>
      <c r="I84" s="82"/>
    </row>
    <row r="85" spans="1:9" ht="12.75">
      <c r="A85" s="82"/>
      <c r="B85" s="82"/>
      <c r="C85" s="82"/>
      <c r="D85" s="82"/>
      <c r="E85" s="82"/>
      <c r="F85" s="82"/>
      <c r="G85" s="82"/>
      <c r="H85" s="82"/>
      <c r="I85" s="82"/>
    </row>
    <row r="86" spans="1:9" ht="12.75">
      <c r="A86" s="82"/>
      <c r="B86" s="82"/>
      <c r="C86" s="82"/>
      <c r="D86" s="82"/>
      <c r="E86" s="82"/>
      <c r="F86" s="82"/>
      <c r="G86" s="82"/>
      <c r="H86" s="82"/>
      <c r="I86" s="82"/>
    </row>
  </sheetData>
  <sheetProtection password="E868" sheet="1" objects="1" scenarios="1"/>
  <mergeCells count="4">
    <mergeCell ref="B13:B14"/>
    <mergeCell ref="B2:I4"/>
    <mergeCell ref="B7:B8"/>
    <mergeCell ref="B10:B11"/>
  </mergeCells>
  <conditionalFormatting sqref="F7:F14 F16:F28">
    <cfRule type="expression" priority="1" dxfId="1" stopIfTrue="1">
      <formula>+D7=1</formula>
    </cfRule>
  </conditionalFormatting>
  <conditionalFormatting sqref="F29">
    <cfRule type="cellIs" priority="2" dxfId="0" operator="greaterThan" stopIfTrue="1">
      <formula>1</formula>
    </cfRule>
  </conditionalFormatting>
  <printOptions/>
  <pageMargins left="0.15" right="0.26" top="0.32" bottom="0.51" header="0.5" footer="0.5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1"/>
  <sheetViews>
    <sheetView showGridLines="0" zoomScalePageLayoutView="0" workbookViewId="0" topLeftCell="A1">
      <selection activeCell="H15" sqref="H15"/>
    </sheetView>
  </sheetViews>
  <sheetFormatPr defaultColWidth="9.140625" defaultRowHeight="12.75"/>
  <cols>
    <col min="2" max="2" width="12.57421875" style="0" customWidth="1"/>
    <col min="3" max="3" width="26.7109375" style="0" customWidth="1"/>
    <col min="4" max="4" width="6.7109375" style="0" customWidth="1"/>
    <col min="5" max="5" width="6.8515625" style="0" customWidth="1"/>
    <col min="7" max="7" width="10.140625" style="0" customWidth="1"/>
    <col min="8" max="8" width="8.28125" style="0" bestFit="1" customWidth="1"/>
  </cols>
  <sheetData>
    <row r="1" ht="13.5" thickBot="1"/>
    <row r="2" spans="2:9" ht="21" customHeight="1">
      <c r="B2" s="259" t="s">
        <v>41</v>
      </c>
      <c r="C2" s="260"/>
      <c r="D2" s="260"/>
      <c r="E2" s="260"/>
      <c r="F2" s="260"/>
      <c r="G2" s="260"/>
      <c r="H2" s="260"/>
      <c r="I2" s="261"/>
    </row>
    <row r="3" spans="2:9" ht="28.5" customHeight="1" thickBot="1">
      <c r="B3" s="262"/>
      <c r="C3" s="263"/>
      <c r="D3" s="263"/>
      <c r="E3" s="263"/>
      <c r="F3" s="263"/>
      <c r="G3" s="263"/>
      <c r="H3" s="263"/>
      <c r="I3" s="264"/>
    </row>
    <row r="4" spans="2:9" ht="8.25" customHeight="1">
      <c r="B4" s="26"/>
      <c r="C4" s="26"/>
      <c r="D4" s="26"/>
      <c r="E4" s="26"/>
      <c r="F4" s="26"/>
      <c r="G4" s="26"/>
      <c r="H4" s="26"/>
      <c r="I4" s="26"/>
    </row>
    <row r="5" spans="2:6" ht="12.75">
      <c r="B5" s="15" t="s">
        <v>61</v>
      </c>
      <c r="C5" s="32"/>
      <c r="D5" s="32"/>
      <c r="E5" s="32"/>
      <c r="F5" s="32"/>
    </row>
    <row r="6" ht="12.75">
      <c r="C6" s="14"/>
    </row>
    <row r="7" spans="3:6" ht="13.5" thickBot="1">
      <c r="C7" s="14"/>
      <c r="F7" s="2" t="s">
        <v>0</v>
      </c>
    </row>
    <row r="8" spans="2:7" ht="13.5" thickBot="1">
      <c r="B8" s="265" t="s">
        <v>33</v>
      </c>
      <c r="C8" s="18" t="s">
        <v>30</v>
      </c>
      <c r="D8" s="21" t="s">
        <v>43</v>
      </c>
      <c r="F8" s="28">
        <f>IF(D8="X",+D$44," ")</f>
        <v>1.5</v>
      </c>
      <c r="G8" s="16" t="str">
        <f>IF(COUNTIF($D$8:$D$15,"X")&gt;1,"HATA! GTİP KODLARINDAN SADECE BİRİNİ SEÇİNİZ"," ")</f>
        <v> </v>
      </c>
    </row>
    <row r="9" spans="2:7" ht="13.5" thickBot="1">
      <c r="B9" s="266"/>
      <c r="C9" s="19" t="s">
        <v>31</v>
      </c>
      <c r="D9" s="21"/>
      <c r="F9" s="27" t="str">
        <f>IF(D9="X",+D$45," ")</f>
        <v> </v>
      </c>
      <c r="G9" s="16" t="str">
        <f>IF(COUNTIF($D$8:$D$15,"X")&gt;1,"HATA! GTİP KODLARINDAN SADECE BİRİNİ SEÇİNİZ"," ")</f>
        <v> </v>
      </c>
    </row>
    <row r="10" spans="2:7" ht="13.5" thickBot="1">
      <c r="B10" s="267"/>
      <c r="C10" s="20" t="s">
        <v>32</v>
      </c>
      <c r="D10" s="21"/>
      <c r="F10" s="27" t="str">
        <f>IF(D10="X",+D$46," ")</f>
        <v> </v>
      </c>
      <c r="G10" s="16" t="str">
        <f>IF(COUNTIF($D$8:$D$15,"X")&gt;1,"HATA! GTİP KODLARINDAN SADECE BİRİNİ SEÇİNİZ"," ")</f>
        <v> </v>
      </c>
    </row>
    <row r="11" spans="2:7" ht="13.5" thickBot="1">
      <c r="B11" s="23"/>
      <c r="C11" s="24"/>
      <c r="D11" s="31"/>
      <c r="F11" s="25"/>
      <c r="G11" s="16"/>
    </row>
    <row r="12" spans="2:7" ht="13.5" thickBot="1">
      <c r="B12" s="265" t="s">
        <v>29</v>
      </c>
      <c r="C12" s="18" t="s">
        <v>30</v>
      </c>
      <c r="D12" s="21"/>
      <c r="F12" s="27" t="str">
        <f>IF(D12="X",+D$47," ")</f>
        <v> </v>
      </c>
      <c r="G12" s="16" t="str">
        <f>IF(COUNTIF($D$8:$D$15,"X")&gt;1,"HATA! GTİP KODLARINDAN SADECE BİRİNİ SEÇİNİZ"," ")</f>
        <v> </v>
      </c>
    </row>
    <row r="13" spans="2:7" ht="13.5" thickBot="1">
      <c r="B13" s="266"/>
      <c r="C13" s="19" t="s">
        <v>31</v>
      </c>
      <c r="D13" s="21"/>
      <c r="F13" s="27" t="str">
        <f>IF(D13="X",+D$48," ")</f>
        <v> </v>
      </c>
      <c r="G13" s="16" t="str">
        <f>IF(COUNTIF($D$8:$D$15,"X")&gt;1,"HATA! GTİP KODLARINDAN SADECE BİRİNİ SEÇİNİZ"," ")</f>
        <v> </v>
      </c>
    </row>
    <row r="14" spans="2:7" ht="13.5" thickBot="1">
      <c r="B14" s="267"/>
      <c r="C14" s="20" t="s">
        <v>32</v>
      </c>
      <c r="D14" s="21"/>
      <c r="F14" s="27" t="str">
        <f>IF(D14="X",+D$49," ")</f>
        <v> </v>
      </c>
      <c r="G14" s="16" t="str">
        <f>IF(COUNTIF($D$8:$D$15,"X")&gt;1,"HATA! GTİP KODLARINDAN SADECE BİRİNİ SEÇİNİZ"," ")</f>
        <v> </v>
      </c>
    </row>
    <row r="15" ht="12.75">
      <c r="G15" s="16"/>
    </row>
    <row r="16" spans="3:6" ht="12.75">
      <c r="C16" s="1"/>
      <c r="D16" s="17"/>
      <c r="F16" s="3"/>
    </row>
    <row r="17" spans="3:7" ht="13.5" thickBot="1">
      <c r="C17" s="2" t="s">
        <v>37</v>
      </c>
      <c r="D17" s="22"/>
      <c r="F17" s="3" t="str">
        <f>IF(+D17="X",+D51," ")</f>
        <v> </v>
      </c>
      <c r="G17" s="16"/>
    </row>
    <row r="18" spans="3:7" ht="13.5" thickBot="1">
      <c r="C18" s="2" t="s">
        <v>38</v>
      </c>
      <c r="D18" s="21"/>
      <c r="F18" s="3" t="str">
        <f>IF(+D18="X",+D52," ")</f>
        <v> </v>
      </c>
      <c r="G18" s="16"/>
    </row>
    <row r="19" spans="3:7" ht="13.5" thickBot="1">
      <c r="C19" s="2" t="s">
        <v>39</v>
      </c>
      <c r="D19" s="21"/>
      <c r="F19" s="3" t="str">
        <f>IF(+D19="X",+D53," ")</f>
        <v> </v>
      </c>
      <c r="G19" s="16"/>
    </row>
    <row r="20" spans="3:7" ht="12.75">
      <c r="C20" s="2" t="s">
        <v>40</v>
      </c>
      <c r="D20" s="21" t="s">
        <v>43</v>
      </c>
      <c r="F20" s="3">
        <f>IF(+D20="X",+D54," ")</f>
        <v>0.15</v>
      </c>
      <c r="G20" s="16"/>
    </row>
    <row r="21" ht="12.75">
      <c r="D21" s="17"/>
    </row>
    <row r="22" spans="3:6" ht="14.25" customHeight="1" thickBot="1">
      <c r="C22" s="7"/>
      <c r="D22" s="8"/>
      <c r="E22" s="9"/>
      <c r="F22" s="10"/>
    </row>
    <row r="23" ht="13.5" thickTop="1">
      <c r="F23" s="11"/>
    </row>
    <row r="24" spans="5:6" ht="15.75">
      <c r="E24" s="12" t="s">
        <v>1</v>
      </c>
      <c r="F24" s="13">
        <f>IF(COUNTIF($D$8:$D$15,"X")&gt;1,"HATA! ",SUM(F8:F15,F17:F20))</f>
        <v>1.65</v>
      </c>
    </row>
    <row r="25" ht="12.75">
      <c r="D25" s="4"/>
    </row>
    <row r="32" spans="3:4" ht="12.75">
      <c r="C32" s="5"/>
      <c r="D32" s="5"/>
    </row>
    <row r="36" ht="12.75">
      <c r="G36" s="6"/>
    </row>
    <row r="39" spans="1:6" ht="12.75">
      <c r="A39" s="100"/>
      <c r="B39" s="100"/>
      <c r="C39" s="100"/>
      <c r="D39" s="100"/>
      <c r="E39" s="100"/>
      <c r="F39" s="100"/>
    </row>
    <row r="40" spans="1:6" ht="12.75">
      <c r="A40" s="100"/>
      <c r="B40" s="100"/>
      <c r="C40" s="100"/>
      <c r="D40" s="100"/>
      <c r="E40" s="100"/>
      <c r="F40" s="100"/>
    </row>
    <row r="41" spans="1:8" ht="12.75">
      <c r="A41" s="100"/>
      <c r="B41" s="100"/>
      <c r="C41" s="100"/>
      <c r="D41" s="100"/>
      <c r="E41" s="100"/>
      <c r="F41" s="100"/>
      <c r="G41" s="98"/>
      <c r="H41" s="98"/>
    </row>
    <row r="42" spans="1:8" ht="12.75">
      <c r="A42" s="100"/>
      <c r="B42" s="100"/>
      <c r="C42" s="100"/>
      <c r="D42" s="115" t="s">
        <v>26</v>
      </c>
      <c r="E42" s="100"/>
      <c r="F42" s="100"/>
      <c r="G42" s="98"/>
      <c r="H42" s="98"/>
    </row>
    <row r="43" spans="1:8" ht="13.5" thickBot="1">
      <c r="A43" s="100"/>
      <c r="B43" s="100"/>
      <c r="C43" s="100"/>
      <c r="D43" s="100"/>
      <c r="E43" s="100"/>
      <c r="F43" s="100"/>
      <c r="G43" s="98"/>
      <c r="H43" s="98"/>
    </row>
    <row r="44" spans="1:8" ht="12.75">
      <c r="A44" s="100"/>
      <c r="B44" s="256" t="s">
        <v>33</v>
      </c>
      <c r="C44" s="116" t="s">
        <v>34</v>
      </c>
      <c r="D44" s="117">
        <v>1.5</v>
      </c>
      <c r="E44" s="100"/>
      <c r="F44" s="100"/>
      <c r="G44" s="98"/>
      <c r="H44" s="98"/>
    </row>
    <row r="45" spans="1:8" ht="12.75">
      <c r="A45" s="100"/>
      <c r="B45" s="257"/>
      <c r="C45" s="118" t="s">
        <v>35</v>
      </c>
      <c r="D45" s="117">
        <v>1.55</v>
      </c>
      <c r="E45" s="100"/>
      <c r="F45" s="100"/>
      <c r="G45" s="98"/>
      <c r="H45" s="98"/>
    </row>
    <row r="46" spans="1:8" ht="13.5" thickBot="1">
      <c r="A46" s="100"/>
      <c r="B46" s="258"/>
      <c r="C46" s="119" t="s">
        <v>36</v>
      </c>
      <c r="D46" s="117">
        <v>1.5</v>
      </c>
      <c r="E46" s="100"/>
      <c r="F46" s="100"/>
      <c r="G46" s="98"/>
      <c r="H46" s="98"/>
    </row>
    <row r="47" spans="1:8" ht="12.75">
      <c r="A47" s="100"/>
      <c r="B47" s="256" t="s">
        <v>29</v>
      </c>
      <c r="C47" s="116" t="s">
        <v>34</v>
      </c>
      <c r="D47" s="117">
        <v>1.56</v>
      </c>
      <c r="E47" s="120"/>
      <c r="F47" s="100"/>
      <c r="G47" s="98"/>
      <c r="H47" s="98"/>
    </row>
    <row r="48" spans="1:8" ht="12.75">
      <c r="A48" s="100"/>
      <c r="B48" s="257"/>
      <c r="C48" s="118" t="s">
        <v>35</v>
      </c>
      <c r="D48" s="117">
        <v>1.62</v>
      </c>
      <c r="E48" s="120"/>
      <c r="F48" s="100"/>
      <c r="G48" s="98"/>
      <c r="H48" s="98"/>
    </row>
    <row r="49" spans="1:8" ht="13.5" thickBot="1">
      <c r="A49" s="100"/>
      <c r="B49" s="258"/>
      <c r="C49" s="119" t="s">
        <v>36</v>
      </c>
      <c r="D49" s="117">
        <v>1.56</v>
      </c>
      <c r="E49" s="120"/>
      <c r="F49" s="100"/>
      <c r="G49" s="98"/>
      <c r="H49" s="98"/>
    </row>
    <row r="50" spans="1:8" ht="12.75">
      <c r="A50" s="100"/>
      <c r="B50" s="100"/>
      <c r="C50" s="121"/>
      <c r="D50" s="117"/>
      <c r="E50" s="120"/>
      <c r="F50" s="100"/>
      <c r="G50" s="98"/>
      <c r="H50" s="98"/>
    </row>
    <row r="51" spans="1:8" ht="12.75">
      <c r="A51" s="100"/>
      <c r="B51" s="100"/>
      <c r="C51" s="122" t="s">
        <v>37</v>
      </c>
      <c r="D51" s="117">
        <v>0.5</v>
      </c>
      <c r="E51" s="120"/>
      <c r="F51" s="100"/>
      <c r="G51" s="98"/>
      <c r="H51" s="98"/>
    </row>
    <row r="52" spans="1:8" ht="12.75">
      <c r="A52" s="100"/>
      <c r="B52" s="100"/>
      <c r="C52" s="122" t="s">
        <v>38</v>
      </c>
      <c r="D52" s="117">
        <v>0.35</v>
      </c>
      <c r="E52" s="120"/>
      <c r="F52" s="100"/>
      <c r="G52" s="98"/>
      <c r="H52" s="98"/>
    </row>
    <row r="53" spans="1:8" ht="12.75">
      <c r="A53" s="100"/>
      <c r="B53" s="100"/>
      <c r="C53" s="122" t="s">
        <v>39</v>
      </c>
      <c r="D53" s="117">
        <v>0.45</v>
      </c>
      <c r="E53" s="120"/>
      <c r="F53" s="100"/>
      <c r="G53" s="98"/>
      <c r="H53" s="98"/>
    </row>
    <row r="54" spans="1:8" ht="12.75">
      <c r="A54" s="100"/>
      <c r="B54" s="100"/>
      <c r="C54" s="122" t="s">
        <v>40</v>
      </c>
      <c r="D54" s="117">
        <v>0.15</v>
      </c>
      <c r="E54" s="120"/>
      <c r="F54" s="100"/>
      <c r="G54" s="98"/>
      <c r="H54" s="98"/>
    </row>
    <row r="55" spans="1:8" ht="12.75">
      <c r="A55" s="100"/>
      <c r="B55" s="100"/>
      <c r="C55" s="100"/>
      <c r="D55" s="100"/>
      <c r="E55" s="100"/>
      <c r="F55" s="100"/>
      <c r="G55" s="98"/>
      <c r="H55" s="98"/>
    </row>
    <row r="56" spans="1:8" ht="12.75">
      <c r="A56" s="100"/>
      <c r="B56" s="100"/>
      <c r="C56" s="100"/>
      <c r="D56" s="100"/>
      <c r="E56" s="100"/>
      <c r="F56" s="100"/>
      <c r="G56" s="98"/>
      <c r="H56" s="98"/>
    </row>
    <row r="57" spans="2:8" ht="12.75">
      <c r="B57" s="98"/>
      <c r="C57" s="98"/>
      <c r="D57" s="98"/>
      <c r="E57" s="98"/>
      <c r="F57" s="98"/>
      <c r="G57" s="98"/>
      <c r="H57" s="98"/>
    </row>
    <row r="58" spans="2:8" ht="12.75">
      <c r="B58" s="98"/>
      <c r="C58" s="98"/>
      <c r="D58" s="98"/>
      <c r="E58" s="98"/>
      <c r="F58" s="98"/>
      <c r="G58" s="98"/>
      <c r="H58" s="98"/>
    </row>
    <row r="59" spans="2:8" ht="12.75">
      <c r="B59" s="98"/>
      <c r="C59" s="98"/>
      <c r="D59" s="98"/>
      <c r="E59" s="98"/>
      <c r="F59" s="98"/>
      <c r="G59" s="98"/>
      <c r="H59" s="98"/>
    </row>
    <row r="60" spans="2:8" ht="12.75">
      <c r="B60" s="98"/>
      <c r="C60" s="98"/>
      <c r="D60" s="98"/>
      <c r="E60" s="98"/>
      <c r="F60" s="98"/>
      <c r="G60" s="98"/>
      <c r="H60" s="98"/>
    </row>
    <row r="61" spans="2:8" ht="12.75">
      <c r="B61" s="98"/>
      <c r="C61" s="98"/>
      <c r="D61" s="98"/>
      <c r="E61" s="98"/>
      <c r="F61" s="98"/>
      <c r="G61" s="98"/>
      <c r="H61" s="98"/>
    </row>
  </sheetData>
  <sheetProtection password="E868" sheet="1" objects="1" scenarios="1"/>
  <mergeCells count="5">
    <mergeCell ref="B44:B46"/>
    <mergeCell ref="B47:B49"/>
    <mergeCell ref="B2:I3"/>
    <mergeCell ref="B8:B10"/>
    <mergeCell ref="B12:B14"/>
  </mergeCells>
  <conditionalFormatting sqref="F17:F20 F8:F14">
    <cfRule type="expression" priority="1" dxfId="1" stopIfTrue="1">
      <formula>+D8=1</formula>
    </cfRule>
  </conditionalFormatting>
  <conditionalFormatting sqref="F24">
    <cfRule type="cellIs" priority="2" dxfId="0" operator="greaterThan" stopIfTrue="1">
      <formula>1</formula>
    </cfRule>
  </conditionalFormatting>
  <printOptions/>
  <pageMargins left="0.15" right="0.26" top="0.32" bottom="0.51" header="0.5" footer="0.5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butce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alganalniaciklar</dc:creator>
  <cp:keywords/>
  <dc:description/>
  <cp:lastModifiedBy>OZAN</cp:lastModifiedBy>
  <cp:lastPrinted>2005-07-25T14:37:21Z</cp:lastPrinted>
  <dcterms:created xsi:type="dcterms:W3CDTF">2005-05-25T08:10:06Z</dcterms:created>
  <dcterms:modified xsi:type="dcterms:W3CDTF">2019-03-08T11:37:29Z</dcterms:modified>
  <cp:category/>
  <cp:version/>
  <cp:contentType/>
  <cp:contentStatus/>
</cp:coreProperties>
</file>